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<sst xmlns="http://schemas.openxmlformats.org/spreadsheetml/2006/main" count="982" uniqueCount="865">
  <si>
    <t>Ведомость по потреблению электроэнергии</t>
  </si>
  <si>
    <t>Потребитель:</t>
  </si>
  <si>
    <t>СНТ "Химик-2"</t>
  </si>
  <si>
    <t>Показания расхода электроэнергии за:</t>
  </si>
  <si>
    <t>Апр-2019</t>
  </si>
  <si>
    <t>№</t>
  </si>
  <si>
    <t>Ф.И.О.</t>
  </si>
  <si>
    <t>Счетчик</t>
  </si>
  <si>
    <t>Участок</t>
  </si>
  <si>
    <t>Показания на:</t>
  </si>
  <si>
    <t>25-Мар-19</t>
  </si>
  <si>
    <t>25-Апр-19</t>
  </si>
  <si>
    <t>Расход кВтч</t>
  </si>
  <si>
    <t>Расход (руб)</t>
  </si>
  <si>
    <t>Сумма (руб)</t>
  </si>
  <si>
    <t>п.п.</t>
  </si>
  <si>
    <t>дневной тариф (кВтч)</t>
  </si>
  <si>
    <t>ночной тариф (кВтч)</t>
  </si>
  <si>
    <t>день Т1  (кВтч)</t>
  </si>
  <si>
    <t>ночь Т2 (кВтч)</t>
  </si>
  <si>
    <t>день Т1 (руб)</t>
  </si>
  <si>
    <t>ночь Т2 (руб)</t>
  </si>
  <si>
    <t>к оплате</t>
  </si>
  <si>
    <t>11087/1</t>
  </si>
  <si>
    <t>№1</t>
  </si>
  <si>
    <t>8703,37</t>
  </si>
  <si>
    <t>3426,97</t>
  </si>
  <si>
    <t>8714,00</t>
  </si>
  <si>
    <t>3432,34</t>
  </si>
  <si>
    <t>11145/1</t>
  </si>
  <si>
    <t>№2-1</t>
  </si>
  <si>
    <t>1,10</t>
  </si>
  <si>
    <t>0,05</t>
  </si>
  <si>
    <t>11145/2</t>
  </si>
  <si>
    <t>№2-2</t>
  </si>
  <si>
    <t>6,80</t>
  </si>
  <si>
    <t>0,12</t>
  </si>
  <si>
    <t>11087/2</t>
  </si>
  <si>
    <t>№3</t>
  </si>
  <si>
    <t>554,72</t>
  </si>
  <si>
    <t>265,42</t>
  </si>
  <si>
    <t>11168/1</t>
  </si>
  <si>
    <t>№4</t>
  </si>
  <si>
    <t>3462,30</t>
  </si>
  <si>
    <t>1119,99</t>
  </si>
  <si>
    <t>3462,55</t>
  </si>
  <si>
    <t>11168/2</t>
  </si>
  <si>
    <t>№5</t>
  </si>
  <si>
    <t>7079,24</t>
  </si>
  <si>
    <t>2736,63</t>
  </si>
  <si>
    <t>7079,32</t>
  </si>
  <si>
    <t>2736,64</t>
  </si>
  <si>
    <t>11188/1</t>
  </si>
  <si>
    <t>№6</t>
  </si>
  <si>
    <t>3462,70</t>
  </si>
  <si>
    <t>2009,92</t>
  </si>
  <si>
    <t>3468,83</t>
  </si>
  <si>
    <t>2009,93</t>
  </si>
  <si>
    <t>11188/2</t>
  </si>
  <si>
    <t>№7</t>
  </si>
  <si>
    <t>48017,56</t>
  </si>
  <si>
    <t>24539,84</t>
  </si>
  <si>
    <t>48475,53</t>
  </si>
  <si>
    <t>24767,85</t>
  </si>
  <si>
    <t>11188/3</t>
  </si>
  <si>
    <t>№8</t>
  </si>
  <si>
    <t>1748,31</t>
  </si>
  <si>
    <t>833,57</t>
  </si>
  <si>
    <t>1754,99</t>
  </si>
  <si>
    <t>836,88</t>
  </si>
  <si>
    <t>11156/1</t>
  </si>
  <si>
    <t>№9</t>
  </si>
  <si>
    <t>1982,80</t>
  </si>
  <si>
    <t>784,15</t>
  </si>
  <si>
    <t>1988,58</t>
  </si>
  <si>
    <t>11149/1</t>
  </si>
  <si>
    <t>№10-1</t>
  </si>
  <si>
    <t>31421,71</t>
  </si>
  <si>
    <t>52206,86</t>
  </si>
  <si>
    <t>31790,51</t>
  </si>
  <si>
    <t>52731,33</t>
  </si>
  <si>
    <t>11149/2</t>
  </si>
  <si>
    <t>№10-2</t>
  </si>
  <si>
    <t>4991,29</t>
  </si>
  <si>
    <t>14002,19</t>
  </si>
  <si>
    <t>5110,37</t>
  </si>
  <si>
    <t>14197,62</t>
  </si>
  <si>
    <t>11156/2</t>
  </si>
  <si>
    <t>№11</t>
  </si>
  <si>
    <t>3,49</t>
  </si>
  <si>
    <t>0,39</t>
  </si>
  <si>
    <t>3,71</t>
  </si>
  <si>
    <t>17839/1 С6.3</t>
  </si>
  <si>
    <t>№12</t>
  </si>
  <si>
    <t>3731,33</t>
  </si>
  <si>
    <t>1388,06</t>
  </si>
  <si>
    <t>3731,41</t>
  </si>
  <si>
    <t>17839/2 С6.3</t>
  </si>
  <si>
    <t>№13</t>
  </si>
  <si>
    <t>29,12</t>
  </si>
  <si>
    <t>16,85</t>
  </si>
  <si>
    <t>29,48</t>
  </si>
  <si>
    <t>17,14</t>
  </si>
  <si>
    <t>17839/3 С6.3</t>
  </si>
  <si>
    <t>№14</t>
  </si>
  <si>
    <t>483,08</t>
  </si>
  <si>
    <t>270,23</t>
  </si>
  <si>
    <t>483,26</t>
  </si>
  <si>
    <t>11162/1</t>
  </si>
  <si>
    <t>№15</t>
  </si>
  <si>
    <t>240,31</t>
  </si>
  <si>
    <t>71,83</t>
  </si>
  <si>
    <t>240,36</t>
  </si>
  <si>
    <t>11162/2</t>
  </si>
  <si>
    <t>№16</t>
  </si>
  <si>
    <t>63,09</t>
  </si>
  <si>
    <t>28,12</t>
  </si>
  <si>
    <t>63,61</t>
  </si>
  <si>
    <t>28,37</t>
  </si>
  <si>
    <t>11152/1</t>
  </si>
  <si>
    <t>№17</t>
  </si>
  <si>
    <t>112,20</t>
  </si>
  <si>
    <t>78,11</t>
  </si>
  <si>
    <t>112,33</t>
  </si>
  <si>
    <t>78,12</t>
  </si>
  <si>
    <t>11160/1</t>
  </si>
  <si>
    <t>№18</t>
  </si>
  <si>
    <t>5513,15</t>
  </si>
  <si>
    <t>2089,24</t>
  </si>
  <si>
    <t>5565,92</t>
  </si>
  <si>
    <t>2121,66</t>
  </si>
  <si>
    <t>11152/2</t>
  </si>
  <si>
    <t>№19</t>
  </si>
  <si>
    <t>1203,41</t>
  </si>
  <si>
    <t>649,52</t>
  </si>
  <si>
    <t>11160/2</t>
  </si>
  <si>
    <t>№20</t>
  </si>
  <si>
    <t>11301,56</t>
  </si>
  <si>
    <t>5042,67</t>
  </si>
  <si>
    <t>11310,61</t>
  </si>
  <si>
    <t>11191/3</t>
  </si>
  <si>
    <t>№21</t>
  </si>
  <si>
    <t>1153,03</t>
  </si>
  <si>
    <t>325,26</t>
  </si>
  <si>
    <t>1153,05</t>
  </si>
  <si>
    <t>325,27</t>
  </si>
  <si>
    <t>11191/1</t>
  </si>
  <si>
    <t>№22-1</t>
  </si>
  <si>
    <t>674,72</t>
  </si>
  <si>
    <t>403,26</t>
  </si>
  <si>
    <t>679,89</t>
  </si>
  <si>
    <t>405,86</t>
  </si>
  <si>
    <t>11191/2</t>
  </si>
  <si>
    <t>№22-2</t>
  </si>
  <si>
    <t>4872,77</t>
  </si>
  <si>
    <t>1746,10</t>
  </si>
  <si>
    <t>4872,97</t>
  </si>
  <si>
    <t>1746,12</t>
  </si>
  <si>
    <t>11167/1</t>
  </si>
  <si>
    <t>№23</t>
  </si>
  <si>
    <t>530,53</t>
  </si>
  <si>
    <t>213,42</t>
  </si>
  <si>
    <t>11167/2</t>
  </si>
  <si>
    <t>№24</t>
  </si>
  <si>
    <t>2376,42</t>
  </si>
  <si>
    <t>1935,76</t>
  </si>
  <si>
    <t>11193/1</t>
  </si>
  <si>
    <t>№25</t>
  </si>
  <si>
    <t>7336,95</t>
  </si>
  <si>
    <t>3893,56</t>
  </si>
  <si>
    <t>11193/2</t>
  </si>
  <si>
    <t>№26</t>
  </si>
  <si>
    <t>69,67</t>
  </si>
  <si>
    <t>23,34</t>
  </si>
  <si>
    <t>71,30</t>
  </si>
  <si>
    <t>11196/1</t>
  </si>
  <si>
    <t>№27</t>
  </si>
  <si>
    <t>0,09</t>
  </si>
  <si>
    <t>11193/3</t>
  </si>
  <si>
    <t>№28</t>
  </si>
  <si>
    <t>939,67</t>
  </si>
  <si>
    <t>184,94</t>
  </si>
  <si>
    <t>939,68</t>
  </si>
  <si>
    <t>11196/2</t>
  </si>
  <si>
    <t>№29</t>
  </si>
  <si>
    <t>5869,60</t>
  </si>
  <si>
    <t>2215,24</t>
  </si>
  <si>
    <t>5870,69</t>
  </si>
  <si>
    <t>11196/3</t>
  </si>
  <si>
    <t>№30</t>
  </si>
  <si>
    <t>1498,53</t>
  </si>
  <si>
    <t>1489,90</t>
  </si>
  <si>
    <t>11144/1</t>
  </si>
  <si>
    <t>№31-2</t>
  </si>
  <si>
    <t>3473,57</t>
  </si>
  <si>
    <t>1427,07</t>
  </si>
  <si>
    <t>3502,95</t>
  </si>
  <si>
    <t>1445,26</t>
  </si>
  <si>
    <t>367679/1 С6.2</t>
  </si>
  <si>
    <t>№32</t>
  </si>
  <si>
    <t>22,05</t>
  </si>
  <si>
    <t>9,37</t>
  </si>
  <si>
    <t>24,36</t>
  </si>
  <si>
    <t>10,58</t>
  </si>
  <si>
    <t>11144/2</t>
  </si>
  <si>
    <t>№33</t>
  </si>
  <si>
    <t>0,51</t>
  </si>
  <si>
    <t>0,25</t>
  </si>
  <si>
    <t>0,52</t>
  </si>
  <si>
    <t>367679/2 С6.2</t>
  </si>
  <si>
    <t>№34</t>
  </si>
  <si>
    <t>0,04</t>
  </si>
  <si>
    <t>0,01</t>
  </si>
  <si>
    <t>11165/1</t>
  </si>
  <si>
    <t>№35</t>
  </si>
  <si>
    <t>2462,14</t>
  </si>
  <si>
    <t>991,09</t>
  </si>
  <si>
    <t>2462,15</t>
  </si>
  <si>
    <t>11165/2</t>
  </si>
  <si>
    <t>№36</t>
  </si>
  <si>
    <t>977,18</t>
  </si>
  <si>
    <t>235,52</t>
  </si>
  <si>
    <t>11131/1</t>
  </si>
  <si>
    <t>№37</t>
  </si>
  <si>
    <t>4764,07</t>
  </si>
  <si>
    <t>2625,74</t>
  </si>
  <si>
    <t>4764,30</t>
  </si>
  <si>
    <t>2625,86</t>
  </si>
  <si>
    <t>10961/2</t>
  </si>
  <si>
    <t>№38</t>
  </si>
  <si>
    <t>13779,66</t>
  </si>
  <si>
    <t>12030,82</t>
  </si>
  <si>
    <t>10961/1</t>
  </si>
  <si>
    <t>№39</t>
  </si>
  <si>
    <t>358,94</t>
  </si>
  <si>
    <t>87,78</t>
  </si>
  <si>
    <t>11195/3</t>
  </si>
  <si>
    <t>№40</t>
  </si>
  <si>
    <t>368,11</t>
  </si>
  <si>
    <t>190,18</t>
  </si>
  <si>
    <t>368,12</t>
  </si>
  <si>
    <t>11195/1</t>
  </si>
  <si>
    <t>№41</t>
  </si>
  <si>
    <t>151,44</t>
  </si>
  <si>
    <t>68,05</t>
  </si>
  <si>
    <t>11195/2</t>
  </si>
  <si>
    <t>№42</t>
  </si>
  <si>
    <t>1153,04</t>
  </si>
  <si>
    <t>539,32</t>
  </si>
  <si>
    <t>11198/3</t>
  </si>
  <si>
    <t>№43</t>
  </si>
  <si>
    <t>3044,56</t>
  </si>
  <si>
    <t>1325,51</t>
  </si>
  <si>
    <t>3046,46</t>
  </si>
  <si>
    <t>1325,95</t>
  </si>
  <si>
    <t>11198/1</t>
  </si>
  <si>
    <t>№44</t>
  </si>
  <si>
    <t>6467,68</t>
  </si>
  <si>
    <t>2797,41</t>
  </si>
  <si>
    <t>6505,59</t>
  </si>
  <si>
    <t>2822,90</t>
  </si>
  <si>
    <t>11198/2</t>
  </si>
  <si>
    <t>№45</t>
  </si>
  <si>
    <t>340,04</t>
  </si>
  <si>
    <t>126,19</t>
  </si>
  <si>
    <t>11155/1</t>
  </si>
  <si>
    <t>№46</t>
  </si>
  <si>
    <t>12438,95</t>
  </si>
  <si>
    <t>4480,03</t>
  </si>
  <si>
    <t>12508,49</t>
  </si>
  <si>
    <t>4505,40</t>
  </si>
  <si>
    <t>11155/2</t>
  </si>
  <si>
    <t>№47</t>
  </si>
  <si>
    <t>8496,65</t>
  </si>
  <si>
    <t>4497,79</t>
  </si>
  <si>
    <t>8531,67</t>
  </si>
  <si>
    <t>4515,86</t>
  </si>
  <si>
    <t>11235/1</t>
  </si>
  <si>
    <t>№48</t>
  </si>
  <si>
    <t>3645,32</t>
  </si>
  <si>
    <t>1442,06</t>
  </si>
  <si>
    <t>3647,71</t>
  </si>
  <si>
    <t>11185/1</t>
  </si>
  <si>
    <t>№49</t>
  </si>
  <si>
    <t>1419,26</t>
  </si>
  <si>
    <t>510,92</t>
  </si>
  <si>
    <t>1421,02</t>
  </si>
  <si>
    <t>511,56</t>
  </si>
  <si>
    <t>11235/2</t>
  </si>
  <si>
    <t>№50</t>
  </si>
  <si>
    <t>9687,55</t>
  </si>
  <si>
    <t>4027,63</t>
  </si>
  <si>
    <t>9694,27</t>
  </si>
  <si>
    <t>4029,40</t>
  </si>
  <si>
    <t>11185/2</t>
  </si>
  <si>
    <t>№51</t>
  </si>
  <si>
    <t>663,49</t>
  </si>
  <si>
    <t>321,63</t>
  </si>
  <si>
    <t>11092/1</t>
  </si>
  <si>
    <t>№52</t>
  </si>
  <si>
    <t>8869,26</t>
  </si>
  <si>
    <t>5628,65</t>
  </si>
  <si>
    <t>9075,99</t>
  </si>
  <si>
    <t>5768,20</t>
  </si>
  <si>
    <t>11083/1</t>
  </si>
  <si>
    <t>№53</t>
  </si>
  <si>
    <t>14683,18</t>
  </si>
  <si>
    <t>7724,02</t>
  </si>
  <si>
    <t>14751,42</t>
  </si>
  <si>
    <t>7750,64</t>
  </si>
  <si>
    <t>11092/2</t>
  </si>
  <si>
    <t>№54</t>
  </si>
  <si>
    <t>1315,14</t>
  </si>
  <si>
    <t>506,66</t>
  </si>
  <si>
    <t>11083/2</t>
  </si>
  <si>
    <t>№55</t>
  </si>
  <si>
    <t>5686,17</t>
  </si>
  <si>
    <t>2258,88</t>
  </si>
  <si>
    <t>5686,46</t>
  </si>
  <si>
    <t>2259,03</t>
  </si>
  <si>
    <t>11091/2</t>
  </si>
  <si>
    <t>№56</t>
  </si>
  <si>
    <t>5633,48</t>
  </si>
  <si>
    <t>2915,28</t>
  </si>
  <si>
    <t>5670,44</t>
  </si>
  <si>
    <t>2929,95</t>
  </si>
  <si>
    <t>11090/1</t>
  </si>
  <si>
    <t>№57</t>
  </si>
  <si>
    <t>45659,30</t>
  </si>
  <si>
    <t>27610,49</t>
  </si>
  <si>
    <t>11091/1</t>
  </si>
  <si>
    <t>№58</t>
  </si>
  <si>
    <t>22420,49</t>
  </si>
  <si>
    <t>9976,37</t>
  </si>
  <si>
    <t>22655,71</t>
  </si>
  <si>
    <t>10078,07</t>
  </si>
  <si>
    <t>11090/2</t>
  </si>
  <si>
    <t>№59</t>
  </si>
  <si>
    <t>1,98</t>
  </si>
  <si>
    <t>0,07</t>
  </si>
  <si>
    <t>11239/2</t>
  </si>
  <si>
    <t>№60</t>
  </si>
  <si>
    <t>3606,25</t>
  </si>
  <si>
    <t>1203,04</t>
  </si>
  <si>
    <t>3606,26</t>
  </si>
  <si>
    <t>1203,05</t>
  </si>
  <si>
    <t>11201/3</t>
  </si>
  <si>
    <t>№61</t>
  </si>
  <si>
    <t>6177,12</t>
  </si>
  <si>
    <t>2860,37</t>
  </si>
  <si>
    <t>6177,14</t>
  </si>
  <si>
    <t>2860,38</t>
  </si>
  <si>
    <t>11239/1</t>
  </si>
  <si>
    <t>№62</t>
  </si>
  <si>
    <t>1655,33</t>
  </si>
  <si>
    <t>320,23</t>
  </si>
  <si>
    <t>1655,43</t>
  </si>
  <si>
    <t>11201/2</t>
  </si>
  <si>
    <t>№63</t>
  </si>
  <si>
    <t>18,33</t>
  </si>
  <si>
    <t>0,53</t>
  </si>
  <si>
    <t>11201/1</t>
  </si>
  <si>
    <t>№64</t>
  </si>
  <si>
    <t>3565,77</t>
  </si>
  <si>
    <t>1374,99</t>
  </si>
  <si>
    <t>3586,40</t>
  </si>
  <si>
    <t>1383,01</t>
  </si>
  <si>
    <t>11143/1</t>
  </si>
  <si>
    <t>№65</t>
  </si>
  <si>
    <t>938,35</t>
  </si>
  <si>
    <t>386,39</t>
  </si>
  <si>
    <t>11143/2</t>
  </si>
  <si>
    <t>№66</t>
  </si>
  <si>
    <t>1479,42</t>
  </si>
  <si>
    <t>810,66</t>
  </si>
  <si>
    <t>11132/1</t>
  </si>
  <si>
    <t>№67</t>
  </si>
  <si>
    <t>561,17</t>
  </si>
  <si>
    <t>374,41</t>
  </si>
  <si>
    <t>11169/2</t>
  </si>
  <si>
    <t>№68</t>
  </si>
  <si>
    <t>29,57</t>
  </si>
  <si>
    <t>9,49</t>
  </si>
  <si>
    <t>25451/3 С6.3</t>
  </si>
  <si>
    <t>№69</t>
  </si>
  <si>
    <t>8327,19</t>
  </si>
  <si>
    <t>3550,73</t>
  </si>
  <si>
    <t>8334,92</t>
  </si>
  <si>
    <t>3552,09</t>
  </si>
  <si>
    <t>25451/2 С6.3</t>
  </si>
  <si>
    <t>№70</t>
  </si>
  <si>
    <t>14467,28</t>
  </si>
  <si>
    <t>2970,40</t>
  </si>
  <si>
    <t>25451/1 С6.3</t>
  </si>
  <si>
    <t>№71</t>
  </si>
  <si>
    <t>2703,85</t>
  </si>
  <si>
    <t>3511,50</t>
  </si>
  <si>
    <t>2705,73</t>
  </si>
  <si>
    <t>3532,48</t>
  </si>
  <si>
    <t>11256/2</t>
  </si>
  <si>
    <t>№72</t>
  </si>
  <si>
    <t>1558,71</t>
  </si>
  <si>
    <t>459,74</t>
  </si>
  <si>
    <t>1560,65</t>
  </si>
  <si>
    <t>18868/1 С6.2</t>
  </si>
  <si>
    <t>№73</t>
  </si>
  <si>
    <t>288,78</t>
  </si>
  <si>
    <t>210,06</t>
  </si>
  <si>
    <t>11256/1</t>
  </si>
  <si>
    <t>№74</t>
  </si>
  <si>
    <t>13064,22</t>
  </si>
  <si>
    <t>5921,58</t>
  </si>
  <si>
    <t>13128,91</t>
  </si>
  <si>
    <t>5950,00</t>
  </si>
  <si>
    <t>18868/2 С6.2</t>
  </si>
  <si>
    <t>№75</t>
  </si>
  <si>
    <t>45760,75</t>
  </si>
  <si>
    <t>24259,18</t>
  </si>
  <si>
    <t>46592,44</t>
  </si>
  <si>
    <t>24776,40</t>
  </si>
  <si>
    <t>10953/1</t>
  </si>
  <si>
    <t>№76</t>
  </si>
  <si>
    <t>2233,17</t>
  </si>
  <si>
    <t>1736,62</t>
  </si>
  <si>
    <t>2234,36</t>
  </si>
  <si>
    <t>1737,63</t>
  </si>
  <si>
    <t>26098/2 С6.3</t>
  </si>
  <si>
    <t>№77</t>
  </si>
  <si>
    <t>1094,73</t>
  </si>
  <si>
    <t>324,23</t>
  </si>
  <si>
    <t>1094,82</t>
  </si>
  <si>
    <t>10949/1</t>
  </si>
  <si>
    <t>№78</t>
  </si>
  <si>
    <t>4203,63</t>
  </si>
  <si>
    <t>1611,44</t>
  </si>
  <si>
    <t>4424,45</t>
  </si>
  <si>
    <t>1764,18</t>
  </si>
  <si>
    <t>11146/1</t>
  </si>
  <si>
    <t>№79</t>
  </si>
  <si>
    <t>3318,47</t>
  </si>
  <si>
    <t>2270,89</t>
  </si>
  <si>
    <t>3319,04</t>
  </si>
  <si>
    <t>2271,39</t>
  </si>
  <si>
    <t>11146/2</t>
  </si>
  <si>
    <t>№80</t>
  </si>
  <si>
    <t>8131,28</t>
  </si>
  <si>
    <t>5789,80</t>
  </si>
  <si>
    <t>18812/1 С6.2</t>
  </si>
  <si>
    <t>№81-1</t>
  </si>
  <si>
    <t>4950,67</t>
  </si>
  <si>
    <t>1947,42</t>
  </si>
  <si>
    <t>5029,33</t>
  </si>
  <si>
    <t>1974,58</t>
  </si>
  <si>
    <t>362051/1 С6.1</t>
  </si>
  <si>
    <t>№81-2</t>
  </si>
  <si>
    <t>2927,62</t>
  </si>
  <si>
    <t>1146,63</t>
  </si>
  <si>
    <t>3030,67</t>
  </si>
  <si>
    <t>1168,95</t>
  </si>
  <si>
    <t>18812/2 С6.2</t>
  </si>
  <si>
    <t>№82</t>
  </si>
  <si>
    <t>19,33</t>
  </si>
  <si>
    <t>15,74</t>
  </si>
  <si>
    <t>26098/1 С6.3</t>
  </si>
  <si>
    <t>№83</t>
  </si>
  <si>
    <t>2930,05</t>
  </si>
  <si>
    <t>1129,95</t>
  </si>
  <si>
    <t>2930,45</t>
  </si>
  <si>
    <t>1129,98</t>
  </si>
  <si>
    <t>26098/3 С6.3</t>
  </si>
  <si>
    <t>№84</t>
  </si>
  <si>
    <t>5941,64</t>
  </si>
  <si>
    <t>1678,19</t>
  </si>
  <si>
    <t>5942,25</t>
  </si>
  <si>
    <t>1678,49</t>
  </si>
  <si>
    <t>11085/1</t>
  </si>
  <si>
    <t>№85</t>
  </si>
  <si>
    <t>2846,59</t>
  </si>
  <si>
    <t>1767,75</t>
  </si>
  <si>
    <t>2856,45</t>
  </si>
  <si>
    <t>27620/1 С6.1</t>
  </si>
  <si>
    <t>№86-1</t>
  </si>
  <si>
    <t>261,30</t>
  </si>
  <si>
    <t>109,47</t>
  </si>
  <si>
    <t>261,54</t>
  </si>
  <si>
    <t>109,58</t>
  </si>
  <si>
    <t>11085/2</t>
  </si>
  <si>
    <t>№86-2</t>
  </si>
  <si>
    <t>4533,84</t>
  </si>
  <si>
    <t>1504,91</t>
  </si>
  <si>
    <t>4558,14</t>
  </si>
  <si>
    <t>1508,72</t>
  </si>
  <si>
    <t>11093/1</t>
  </si>
  <si>
    <t>№87</t>
  </si>
  <si>
    <t>15580,80</t>
  </si>
  <si>
    <t>8362,26</t>
  </si>
  <si>
    <t>15822,97</t>
  </si>
  <si>
    <t>8495,36</t>
  </si>
  <si>
    <t>11093/2</t>
  </si>
  <si>
    <t>№88</t>
  </si>
  <si>
    <t>24603,11</t>
  </si>
  <si>
    <t>10635,86</t>
  </si>
  <si>
    <t>24765,25</t>
  </si>
  <si>
    <t>10716,80</t>
  </si>
  <si>
    <t>11225/1</t>
  </si>
  <si>
    <t>№89</t>
  </si>
  <si>
    <t>1335,80</t>
  </si>
  <si>
    <t>647,46</t>
  </si>
  <si>
    <t>11192/1</t>
  </si>
  <si>
    <t>№90</t>
  </si>
  <si>
    <t>2673,61</t>
  </si>
  <si>
    <t>1469,69</t>
  </si>
  <si>
    <t>2677,33</t>
  </si>
  <si>
    <t>1471,55</t>
  </si>
  <si>
    <t>11192/2</t>
  </si>
  <si>
    <t>№91</t>
  </si>
  <si>
    <t>1855,06</t>
  </si>
  <si>
    <t>736,20</t>
  </si>
  <si>
    <t>1855,15</t>
  </si>
  <si>
    <t>736,21</t>
  </si>
  <si>
    <t>11192/3</t>
  </si>
  <si>
    <t>№92</t>
  </si>
  <si>
    <t>9294,99</t>
  </si>
  <si>
    <t>2535,56</t>
  </si>
  <si>
    <t>9333,15</t>
  </si>
  <si>
    <t>2547,25</t>
  </si>
  <si>
    <t>11158/1</t>
  </si>
  <si>
    <t>№93</t>
  </si>
  <si>
    <t>24858,60</t>
  </si>
  <si>
    <t>10756,24</t>
  </si>
  <si>
    <t>25046,06</t>
  </si>
  <si>
    <t>10828,15</t>
  </si>
  <si>
    <t>11158/2</t>
  </si>
  <si>
    <t>№94</t>
  </si>
  <si>
    <t>127508,37</t>
  </si>
  <si>
    <t>76733,15</t>
  </si>
  <si>
    <t>128678,83</t>
  </si>
  <si>
    <t>77565,50</t>
  </si>
  <si>
    <t>10957/1</t>
  </si>
  <si>
    <t>№95</t>
  </si>
  <si>
    <t>12115,09</t>
  </si>
  <si>
    <t>6175,55</t>
  </si>
  <si>
    <t>12221,54</t>
  </si>
  <si>
    <t>6230,86</t>
  </si>
  <si>
    <t>11134/1</t>
  </si>
  <si>
    <t>№96</t>
  </si>
  <si>
    <t>7474,01</t>
  </si>
  <si>
    <t>3832,88</t>
  </si>
  <si>
    <t>7474,21</t>
  </si>
  <si>
    <t>3832,98</t>
  </si>
  <si>
    <t>10950/1</t>
  </si>
  <si>
    <t>№97</t>
  </si>
  <si>
    <t>9219,06</t>
  </si>
  <si>
    <t>2673,03</t>
  </si>
  <si>
    <t>9268,96</t>
  </si>
  <si>
    <t>2701,86</t>
  </si>
  <si>
    <t>10592/1</t>
  </si>
  <si>
    <t>№98</t>
  </si>
  <si>
    <t>24832,39</t>
  </si>
  <si>
    <t>12970,42</t>
  </si>
  <si>
    <t>24968,75</t>
  </si>
  <si>
    <t>13037,17</t>
  </si>
  <si>
    <t>11088/1</t>
  </si>
  <si>
    <t>№99</t>
  </si>
  <si>
    <t>705,21</t>
  </si>
  <si>
    <t>230,23</t>
  </si>
  <si>
    <t>705,22</t>
  </si>
  <si>
    <t>230,24</t>
  </si>
  <si>
    <t>10592/2</t>
  </si>
  <si>
    <t>№100</t>
  </si>
  <si>
    <t>14842,35</t>
  </si>
  <si>
    <t>9624,61</t>
  </si>
  <si>
    <t>15262,78</t>
  </si>
  <si>
    <t>9897,68</t>
  </si>
  <si>
    <t>11088/2</t>
  </si>
  <si>
    <t>№101</t>
  </si>
  <si>
    <t>36847,94</t>
  </si>
  <si>
    <t>18496,92</t>
  </si>
  <si>
    <t>37597,52</t>
  </si>
  <si>
    <t>18882,83</t>
  </si>
  <si>
    <t>25458/3 С6.3</t>
  </si>
  <si>
    <t>№102</t>
  </si>
  <si>
    <t>1387,79</t>
  </si>
  <si>
    <t>375,16</t>
  </si>
  <si>
    <t>25458/1 С6.3</t>
  </si>
  <si>
    <t>№103</t>
  </si>
  <si>
    <t>16342,79</t>
  </si>
  <si>
    <t>9335,21</t>
  </si>
  <si>
    <t>16363,72</t>
  </si>
  <si>
    <t>9347,89</t>
  </si>
  <si>
    <t>13306/1 С6.1</t>
  </si>
  <si>
    <t>№104-1</t>
  </si>
  <si>
    <t>22901,01</t>
  </si>
  <si>
    <t>10827,63</t>
  </si>
  <si>
    <t>23320,44</t>
  </si>
  <si>
    <t>11042,02</t>
  </si>
  <si>
    <t>25458/2 С6.3</t>
  </si>
  <si>
    <t>№104-2</t>
  </si>
  <si>
    <t>12483,78</t>
  </si>
  <si>
    <t>7106,15</t>
  </si>
  <si>
    <t>12577,55</t>
  </si>
  <si>
    <t>7154,06</t>
  </si>
  <si>
    <t>18599/2 С6.2</t>
  </si>
  <si>
    <t>№105</t>
  </si>
  <si>
    <t>4676,18</t>
  </si>
  <si>
    <t>1626,73</t>
  </si>
  <si>
    <t>4995,38</t>
  </si>
  <si>
    <t>1750,93</t>
  </si>
  <si>
    <t>18599/1 С6.2</t>
  </si>
  <si>
    <t>№106</t>
  </si>
  <si>
    <t>1228,52</t>
  </si>
  <si>
    <t>397,72</t>
  </si>
  <si>
    <t>1228,55</t>
  </si>
  <si>
    <t>367741/1 С6.2</t>
  </si>
  <si>
    <t>№107</t>
  </si>
  <si>
    <t>2478,12</t>
  </si>
  <si>
    <t>1475,51</t>
  </si>
  <si>
    <t>2556,08</t>
  </si>
  <si>
    <t>1552,55</t>
  </si>
  <si>
    <t>11151/1</t>
  </si>
  <si>
    <t>№108-1</t>
  </si>
  <si>
    <t>5278,53</t>
  </si>
  <si>
    <t>3192,87</t>
  </si>
  <si>
    <t>5279,05</t>
  </si>
  <si>
    <t>3193,14</t>
  </si>
  <si>
    <t>367741/2 С6.2</t>
  </si>
  <si>
    <t>№108-2</t>
  </si>
  <si>
    <t>3647,64</t>
  </si>
  <si>
    <t>2042,94</t>
  </si>
  <si>
    <t>3982,26</t>
  </si>
  <si>
    <t>2241,29</t>
  </si>
  <si>
    <t>11176/1 С6.2</t>
  </si>
  <si>
    <t>№109</t>
  </si>
  <si>
    <t>16388,18</t>
  </si>
  <si>
    <t>8182,20</t>
  </si>
  <si>
    <t>16433,55</t>
  </si>
  <si>
    <t>8195,72</t>
  </si>
  <si>
    <t>11164/1 С6.2</t>
  </si>
  <si>
    <t>№110</t>
  </si>
  <si>
    <t>9482,75</t>
  </si>
  <si>
    <t>5286,04</t>
  </si>
  <si>
    <t>9488,42</t>
  </si>
  <si>
    <t>5286,70</t>
  </si>
  <si>
    <t>11176/2 С6.2</t>
  </si>
  <si>
    <t>№111</t>
  </si>
  <si>
    <t>24005,58</t>
  </si>
  <si>
    <t>14862,20</t>
  </si>
  <si>
    <t>24219,13</t>
  </si>
  <si>
    <t>14974,79</t>
  </si>
  <si>
    <t>11164/2 С6.2</t>
  </si>
  <si>
    <t>№112</t>
  </si>
  <si>
    <t>12391,23</t>
  </si>
  <si>
    <t>7235,99</t>
  </si>
  <si>
    <t>12402,26</t>
  </si>
  <si>
    <t>7238,89</t>
  </si>
  <si>
    <t>11187/1</t>
  </si>
  <si>
    <t>№113</t>
  </si>
  <si>
    <t>1437,27</t>
  </si>
  <si>
    <t>580,98</t>
  </si>
  <si>
    <t>1437,97</t>
  </si>
  <si>
    <t>581,30</t>
  </si>
  <si>
    <t>11187/2</t>
  </si>
  <si>
    <t>№114</t>
  </si>
  <si>
    <t>4010,82</t>
  </si>
  <si>
    <t>2500,71</t>
  </si>
  <si>
    <t>4011,09</t>
  </si>
  <si>
    <t>2500,83</t>
  </si>
  <si>
    <t>11161/1 С6.2</t>
  </si>
  <si>
    <t>№115</t>
  </si>
  <si>
    <t>3548,10</t>
  </si>
  <si>
    <t>1776,59</t>
  </si>
  <si>
    <t>3553,82</t>
  </si>
  <si>
    <t>1779,50</t>
  </si>
  <si>
    <t>11161/2 С6.2</t>
  </si>
  <si>
    <t>№116</t>
  </si>
  <si>
    <t>63,88</t>
  </si>
  <si>
    <t>29,81</t>
  </si>
  <si>
    <t>64,60</t>
  </si>
  <si>
    <t>30,18</t>
  </si>
  <si>
    <t>11199/1</t>
  </si>
  <si>
    <t>№117</t>
  </si>
  <si>
    <t>1911,20</t>
  </si>
  <si>
    <t>1481,20</t>
  </si>
  <si>
    <t>11199/2</t>
  </si>
  <si>
    <t>№118</t>
  </si>
  <si>
    <t>20844,01</t>
  </si>
  <si>
    <t>9987,16</t>
  </si>
  <si>
    <t>21155,84</t>
  </si>
  <si>
    <t>10121,99</t>
  </si>
  <si>
    <t>11199/3</t>
  </si>
  <si>
    <t>№119</t>
  </si>
  <si>
    <t>2939,52</t>
  </si>
  <si>
    <t>1431,19</t>
  </si>
  <si>
    <t>11148/2</t>
  </si>
  <si>
    <t>№120</t>
  </si>
  <si>
    <t>11148/1</t>
  </si>
  <si>
    <t>№121</t>
  </si>
  <si>
    <t>912,80</t>
  </si>
  <si>
    <t>117,73</t>
  </si>
  <si>
    <t>915,54</t>
  </si>
  <si>
    <t>10946/1</t>
  </si>
  <si>
    <t>№122</t>
  </si>
  <si>
    <t>7188,35</t>
  </si>
  <si>
    <t>3386,62</t>
  </si>
  <si>
    <t>7188,80</t>
  </si>
  <si>
    <t>3386,84</t>
  </si>
  <si>
    <t>11217/1</t>
  </si>
  <si>
    <t>№123</t>
  </si>
  <si>
    <t>16290,26</t>
  </si>
  <si>
    <t>6769,66</t>
  </si>
  <si>
    <t>16404,98</t>
  </si>
  <si>
    <t>6812,94</t>
  </si>
  <si>
    <t>11138/1</t>
  </si>
  <si>
    <t>№124</t>
  </si>
  <si>
    <t>1292,26</t>
  </si>
  <si>
    <t>405,58</t>
  </si>
  <si>
    <t>1313,53</t>
  </si>
  <si>
    <t>429,04</t>
  </si>
  <si>
    <t>11151/2</t>
  </si>
  <si>
    <t>№125</t>
  </si>
  <si>
    <t>28231,45</t>
  </si>
  <si>
    <t>14388,30</t>
  </si>
  <si>
    <t>28487,32</t>
  </si>
  <si>
    <t>14537,62</t>
  </si>
  <si>
    <t>11177/2</t>
  </si>
  <si>
    <t>№126</t>
  </si>
  <si>
    <t>207,62</t>
  </si>
  <si>
    <t>63,41</t>
  </si>
  <si>
    <t>11177/1</t>
  </si>
  <si>
    <t>№127</t>
  </si>
  <si>
    <t>7512,70</t>
  </si>
  <si>
    <t>3402,47</t>
  </si>
  <si>
    <t>7552,24</t>
  </si>
  <si>
    <t>3419,37</t>
  </si>
  <si>
    <t>11194/1</t>
  </si>
  <si>
    <t>№128</t>
  </si>
  <si>
    <t>1002,41</t>
  </si>
  <si>
    <t>651,25</t>
  </si>
  <si>
    <t>1022,16</t>
  </si>
  <si>
    <t>651,30</t>
  </si>
  <si>
    <t>11194/2</t>
  </si>
  <si>
    <t>№129</t>
  </si>
  <si>
    <t>11047,88</t>
  </si>
  <si>
    <t>8842,09</t>
  </si>
  <si>
    <t>11048,00</t>
  </si>
  <si>
    <t>8842,11</t>
  </si>
  <si>
    <t>11163/1</t>
  </si>
  <si>
    <t>№130-1</t>
  </si>
  <si>
    <t>1979,14</t>
  </si>
  <si>
    <t>1581,07</t>
  </si>
  <si>
    <t>10932/1</t>
  </si>
  <si>
    <t>№130-2</t>
  </si>
  <si>
    <t>5254,55</t>
  </si>
  <si>
    <t>3638,31</t>
  </si>
  <si>
    <t>11194/3</t>
  </si>
  <si>
    <t>№131</t>
  </si>
  <si>
    <t>3763,54</t>
  </si>
  <si>
    <t>1930,96</t>
  </si>
  <si>
    <t>11166/1</t>
  </si>
  <si>
    <t>№132</t>
  </si>
  <si>
    <t>2919,38</t>
  </si>
  <si>
    <t>630,90</t>
  </si>
  <si>
    <t>2920,90</t>
  </si>
  <si>
    <t>630,99</t>
  </si>
  <si>
    <t>11163/2</t>
  </si>
  <si>
    <t>№133</t>
  </si>
  <si>
    <t>1187,37</t>
  </si>
  <si>
    <t>770,55</t>
  </si>
  <si>
    <t>1187,87</t>
  </si>
  <si>
    <t>770,82</t>
  </si>
  <si>
    <t>11166/2</t>
  </si>
  <si>
    <t>№134</t>
  </si>
  <si>
    <t>11639,65</t>
  </si>
  <si>
    <t>6509,12</t>
  </si>
  <si>
    <t>11652,92</t>
  </si>
  <si>
    <t>6515,95</t>
  </si>
  <si>
    <t>11246/2</t>
  </si>
  <si>
    <t>№135</t>
  </si>
  <si>
    <t>525,78</t>
  </si>
  <si>
    <t>271,31</t>
  </si>
  <si>
    <t>526,33</t>
  </si>
  <si>
    <t>271,59</t>
  </si>
  <si>
    <t>11189/2</t>
  </si>
  <si>
    <t>№136</t>
  </si>
  <si>
    <t>3592,88</t>
  </si>
  <si>
    <t>1465,65</t>
  </si>
  <si>
    <t>3639,45</t>
  </si>
  <si>
    <t>1499,28</t>
  </si>
  <si>
    <t>11246/1</t>
  </si>
  <si>
    <t>№137</t>
  </si>
  <si>
    <t>3753,47</t>
  </si>
  <si>
    <t>2637,41</t>
  </si>
  <si>
    <t>11189/1</t>
  </si>
  <si>
    <t>№138</t>
  </si>
  <si>
    <t>4541,43</t>
  </si>
  <si>
    <t>1675,31</t>
  </si>
  <si>
    <t>4577,08</t>
  </si>
  <si>
    <t>1689,43</t>
  </si>
  <si>
    <t>11189/3</t>
  </si>
  <si>
    <t>№139</t>
  </si>
  <si>
    <t>3311,46</t>
  </si>
  <si>
    <t>1919,79</t>
  </si>
  <si>
    <t>3311,69</t>
  </si>
  <si>
    <t>1919,91</t>
  </si>
  <si>
    <t>11130/1</t>
  </si>
  <si>
    <t>№140</t>
  </si>
  <si>
    <t>5514,91</t>
  </si>
  <si>
    <t>2549,63</t>
  </si>
  <si>
    <t>11178/1</t>
  </si>
  <si>
    <t>№141</t>
  </si>
  <si>
    <t>4523,27</t>
  </si>
  <si>
    <t>1511,28</t>
  </si>
  <si>
    <t>4540,85</t>
  </si>
  <si>
    <t>1513,68</t>
  </si>
  <si>
    <t>11178/2</t>
  </si>
  <si>
    <t>№142</t>
  </si>
  <si>
    <t>69,19</t>
  </si>
  <si>
    <t>33,38</t>
  </si>
  <si>
    <t>69,95</t>
  </si>
  <si>
    <t>33,76</t>
  </si>
  <si>
    <t>11190/1</t>
  </si>
  <si>
    <t>№143-1</t>
  </si>
  <si>
    <t>10791,86</t>
  </si>
  <si>
    <t>4945,55</t>
  </si>
  <si>
    <t>10888,83</t>
  </si>
  <si>
    <t>5001,51</t>
  </si>
  <si>
    <t>11190/2</t>
  </si>
  <si>
    <t>№143-2</t>
  </si>
  <si>
    <t>11190/3</t>
  </si>
  <si>
    <t>№144</t>
  </si>
  <si>
    <t>16100,79</t>
  </si>
  <si>
    <t>5320,75</t>
  </si>
  <si>
    <t>16100,86</t>
  </si>
  <si>
    <t>11281/0</t>
  </si>
  <si>
    <t>Водонап. башня</t>
  </si>
  <si>
    <t>34726,45</t>
  </si>
  <si>
    <t>17956,57</t>
  </si>
  <si>
    <t>34912,41</t>
  </si>
  <si>
    <t>18191,34</t>
  </si>
  <si>
    <t>11582/0</t>
  </si>
  <si>
    <t>Освещение</t>
  </si>
  <si>
    <t>36192,17</t>
  </si>
  <si>
    <t>154402,64</t>
  </si>
  <si>
    <t>36258,94</t>
  </si>
  <si>
    <t>154858,01</t>
  </si>
  <si>
    <t>11169/1</t>
  </si>
  <si>
    <t>Сторожка</t>
  </si>
  <si>
    <t>44124,17</t>
  </si>
  <si>
    <t>21449,96</t>
  </si>
  <si>
    <t>45625,88</t>
  </si>
  <si>
    <t>22260,33</t>
  </si>
  <si>
    <t>Итого, потребление:</t>
  </si>
  <si>
    <t>Ввод:</t>
  </si>
  <si>
    <t>369674/0</t>
  </si>
  <si>
    <t>7556,74</t>
  </si>
  <si>
    <t>4332,54</t>
  </si>
  <si>
    <t>21995,22</t>
  </si>
  <si>
    <t>13009,54</t>
  </si>
  <si>
    <t>Коэф-т трансформации:</t>
  </si>
  <si>
    <t>80</t>
  </si>
  <si>
    <t>Дневной тариф (руб за 1кВтч):</t>
  </si>
  <si>
    <t>Небаланс</t>
  </si>
  <si>
    <t>Итоговый</t>
  </si>
  <si>
    <t>Ночной тариф (руб за 1кВтч):</t>
  </si>
  <si>
    <t xml:space="preserve">небаланс  (руб)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</si>
</sst>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  <numFmt numFmtId="177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5" xfId="0" applyNumberFormat="1" applyBorder="1" applyAlignment="1">
      <alignment horizontal="left"/>
    </xf>
    <xf numFmtId="176" fontId="0" fillId="0" borderId="13" xfId="0" applyNumberFormat="1" applyBorder="1" applyAlignment="1">
      <alignment horizontal="left"/>
    </xf>
    <xf numFmtId="167" fontId="0" fillId="0" borderId="15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70" fontId="7" fillId="0" borderId="13" xfId="0" applyNumberFormat="1" applyFont="1" applyBorder="1" applyAlignment="1">
      <alignment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25" xfId="0" applyNumberFormat="1" applyBorder="1" applyAlignment="1">
      <alignment horizontal="left"/>
    </xf>
    <xf numFmtId="176" fontId="0" fillId="0" borderId="23" xfId="0" applyNumberFormat="1" applyBorder="1" applyAlignment="1">
      <alignment horizontal="left"/>
    </xf>
    <xf numFmtId="167" fontId="0" fillId="0" borderId="25" xfId="0" applyNumberFormat="1" applyBorder="1" applyAlignment="1">
      <alignment/>
    </xf>
    <xf numFmtId="167" fontId="0" fillId="0" borderId="23" xfId="0" applyNumberFormat="1" applyBorder="1" applyAlignment="1">
      <alignment/>
    </xf>
    <xf numFmtId="170" fontId="7" fillId="0" borderId="23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5" xfId="53" applyFont="1" applyFill="1" applyBorder="1" applyAlignment="1">
      <alignment vertical="center"/>
      <protection/>
    </xf>
    <xf numFmtId="0" fontId="5" fillId="0" borderId="25" xfId="0" applyFont="1" applyBorder="1" applyAlignment="1">
      <alignment/>
    </xf>
    <xf numFmtId="0" fontId="5" fillId="0" borderId="25" xfId="53" applyFont="1" applyFill="1" applyBorder="1">
      <alignment/>
      <protection/>
    </xf>
    <xf numFmtId="0" fontId="0" fillId="33" borderId="25" xfId="0" applyFill="1" applyBorder="1" applyAlignment="1">
      <alignment horizontal="center"/>
    </xf>
    <xf numFmtId="0" fontId="0" fillId="33" borderId="23" xfId="0" applyNumberForma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9" fillId="0" borderId="25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28" xfId="0" applyNumberFormat="1" applyBorder="1" applyAlignment="1">
      <alignment horizontal="left"/>
    </xf>
    <xf numFmtId="167" fontId="0" fillId="0" borderId="15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7" fillId="0" borderId="13" xfId="0" applyNumberFormat="1" applyFont="1" applyBorder="1" applyAlignment="1">
      <alignment/>
    </xf>
    <xf numFmtId="176" fontId="0" fillId="0" borderId="26" xfId="0" applyNumberFormat="1" applyBorder="1" applyAlignment="1">
      <alignment horizontal="left"/>
    </xf>
    <xf numFmtId="176" fontId="0" fillId="0" borderId="29" xfId="0" applyNumberFormat="1" applyBorder="1" applyAlignment="1">
      <alignment horizontal="left"/>
    </xf>
    <xf numFmtId="176" fontId="0" fillId="0" borderId="17" xfId="0" applyNumberFormat="1" applyBorder="1" applyAlignment="1">
      <alignment horizontal="left"/>
    </xf>
    <xf numFmtId="167" fontId="0" fillId="0" borderId="29" xfId="0" applyNumberFormat="1" applyBorder="1" applyAlignment="1">
      <alignment/>
    </xf>
    <xf numFmtId="167" fontId="0" fillId="0" borderId="17" xfId="0" applyNumberFormat="1" applyBorder="1" applyAlignment="1">
      <alignment/>
    </xf>
    <xf numFmtId="170" fontId="7" fillId="0" borderId="17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167" fontId="7" fillId="0" borderId="30" xfId="0" applyNumberFormat="1" applyFont="1" applyBorder="1" applyAlignment="1">
      <alignment horizontal="right"/>
    </xf>
    <xf numFmtId="170" fontId="5" fillId="0" borderId="11" xfId="0" applyNumberFormat="1" applyFont="1" applyBorder="1" applyAlignment="1">
      <alignment/>
    </xf>
    <xf numFmtId="167" fontId="7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5" fillId="0" borderId="17" xfId="0" applyNumberFormat="1" applyFont="1" applyBorder="1" applyAlignment="1">
      <alignment/>
    </xf>
    <xf numFmtId="177" fontId="0" fillId="0" borderId="0" xfId="0" applyNumberFormat="1" applyAlignment="1">
      <alignment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4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170" fontId="5" fillId="0" borderId="36" xfId="0" applyNumberFormat="1" applyFont="1" applyBorder="1" applyAlignment="1">
      <alignment horizontal="center"/>
    </xf>
    <xf numFmtId="170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5"/>
  <sheetViews>
    <sheetView tabSelected="1"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F2"/>
    </sheetView>
  </sheetViews>
  <sheetFormatPr defaultColWidth="20.875" defaultRowHeight="12.75"/>
  <cols>
    <col min="1" max="1" width="5.375" style="0" customWidth="1"/>
    <col min="2" max="2" width="11.125" style="0" customWidth="1"/>
    <col min="3" max="3" width="17.25390625" style="0" customWidth="1"/>
    <col min="4" max="4" width="16.625" style="1" bestFit="1" customWidth="1"/>
    <col min="5" max="5" width="22.75390625" style="0" customWidth="1"/>
    <col min="6" max="6" width="30.75390625" style="0" customWidth="1"/>
    <col min="7" max="7" width="22.75390625" style="0" customWidth="1"/>
    <col min="8" max="8" width="30.75390625" style="0" customWidth="1"/>
    <col min="9" max="10" width="18.75390625" style="0" customWidth="1"/>
    <col min="11" max="12" width="17.75390625" style="0" customWidth="1"/>
  </cols>
  <sheetData>
    <row r="2" spans="2:9" ht="20.25">
      <c r="B2" s="83" t="s">
        <v>0</v>
      </c>
      <c r="C2" s="83"/>
      <c r="D2" s="83"/>
      <c r="E2" s="83"/>
      <c r="F2" s="83"/>
      <c r="G2" s="84"/>
      <c r="H2" s="84"/>
      <c r="I2" s="84"/>
    </row>
    <row r="4" spans="2:6" ht="15.75">
      <c r="B4" s="2" t="s">
        <v>1</v>
      </c>
      <c r="C4" s="2"/>
      <c r="D4" s="3"/>
      <c r="E4" s="85" t="s">
        <v>2</v>
      </c>
      <c r="F4" s="85"/>
    </row>
    <row r="6" spans="2:6" s="4" customFormat="1" ht="18">
      <c r="B6" s="85" t="s">
        <v>3</v>
      </c>
      <c r="C6" s="85"/>
      <c r="D6" s="85"/>
      <c r="E6" s="85"/>
      <c r="F6" s="5" t="s">
        <v>4</v>
      </c>
    </row>
    <row r="7" spans="5:8" ht="15.75">
      <c r="E7" s="6"/>
      <c r="F7" s="7"/>
      <c r="G7" s="6"/>
      <c r="H7" s="7"/>
    </row>
    <row r="8" ht="13.5" thickBot="1"/>
    <row r="9" spans="1:13" s="2" customFormat="1" ht="15.75">
      <c r="A9" s="8" t="s">
        <v>5</v>
      </c>
      <c r="B9" s="9" t="s">
        <v>6</v>
      </c>
      <c r="C9" s="9" t="s">
        <v>7</v>
      </c>
      <c r="D9" s="76" t="s">
        <v>8</v>
      </c>
      <c r="E9" s="10" t="s">
        <v>9</v>
      </c>
      <c r="F9" s="11" t="s">
        <v>10</v>
      </c>
      <c r="G9" s="12" t="s">
        <v>9</v>
      </c>
      <c r="H9" s="11" t="s">
        <v>11</v>
      </c>
      <c r="I9" s="13" t="s">
        <v>12</v>
      </c>
      <c r="J9" s="14" t="s">
        <v>12</v>
      </c>
      <c r="K9" s="78" t="s">
        <v>13</v>
      </c>
      <c r="L9" s="79"/>
      <c r="M9" s="15" t="s">
        <v>14</v>
      </c>
    </row>
    <row r="10" spans="1:13" ht="16.5" thickBot="1">
      <c r="A10" s="16" t="s">
        <v>15</v>
      </c>
      <c r="B10" s="17"/>
      <c r="C10" s="18"/>
      <c r="D10" s="77"/>
      <c r="E10" s="19" t="s">
        <v>16</v>
      </c>
      <c r="F10" s="20" t="s">
        <v>17</v>
      </c>
      <c r="G10" s="21" t="s">
        <v>16</v>
      </c>
      <c r="H10" s="20" t="s">
        <v>17</v>
      </c>
      <c r="I10" s="19" t="s">
        <v>18</v>
      </c>
      <c r="J10" s="20" t="s">
        <v>19</v>
      </c>
      <c r="K10" s="19" t="s">
        <v>20</v>
      </c>
      <c r="L10" s="20" t="s">
        <v>21</v>
      </c>
      <c r="M10" s="22" t="s">
        <v>22</v>
      </c>
    </row>
    <row r="11" spans="1:13" ht="15.75" customHeight="1">
      <c r="A11" s="23">
        <v>1</v>
      </c>
      <c r="B11" s="24"/>
      <c r="C11" s="25" t="s">
        <v>23</v>
      </c>
      <c r="D11" s="26" t="s">
        <v>24</v>
      </c>
      <c r="E11" s="25" t="s">
        <v>25</v>
      </c>
      <c r="F11" s="27" t="s">
        <v>26</v>
      </c>
      <c r="G11" s="25" t="s">
        <v>27</v>
      </c>
      <c r="H11" s="27" t="s">
        <v>28</v>
      </c>
      <c r="I11" s="28">
        <f aca="true" t="shared" si="0" ref="I11:I42">G11-E11</f>
        <v>10.6299999999992</v>
      </c>
      <c r="J11" s="29">
        <f aca="true" t="shared" si="1" ref="J11:J42">H11-F11</f>
        <v>5.370000000000346</v>
      </c>
      <c r="K11" s="30">
        <f>I11*F173</f>
        <v>65.69339999999505</v>
      </c>
      <c r="L11" s="31">
        <f>J11*F174</f>
        <v>12.297300000000792</v>
      </c>
      <c r="M11" s="32">
        <f aca="true" t="shared" si="2" ref="M11:M42">K11+L11</f>
        <v>77.99069999999584</v>
      </c>
    </row>
    <row r="12" spans="1:13" ht="15.75" customHeight="1">
      <c r="A12" s="23">
        <v>2</v>
      </c>
      <c r="B12" s="33"/>
      <c r="C12" s="34" t="s">
        <v>29</v>
      </c>
      <c r="D12" s="26" t="s">
        <v>30</v>
      </c>
      <c r="E12" s="34" t="s">
        <v>31</v>
      </c>
      <c r="F12" s="35" t="s">
        <v>32</v>
      </c>
      <c r="G12" s="34" t="s">
        <v>31</v>
      </c>
      <c r="H12" s="35" t="s">
        <v>32</v>
      </c>
      <c r="I12" s="36">
        <f t="shared" si="0"/>
        <v>0</v>
      </c>
      <c r="J12" s="37">
        <f t="shared" si="1"/>
        <v>0</v>
      </c>
      <c r="K12" s="38">
        <f>I12*F173</f>
        <v>0</v>
      </c>
      <c r="L12" s="39">
        <f>J12*F174</f>
        <v>0</v>
      </c>
      <c r="M12" s="40">
        <f t="shared" si="2"/>
        <v>0</v>
      </c>
    </row>
    <row r="13" spans="1:13" ht="15.75" customHeight="1">
      <c r="A13" s="23">
        <v>3</v>
      </c>
      <c r="B13" s="41"/>
      <c r="C13" s="34" t="s">
        <v>33</v>
      </c>
      <c r="D13" s="26" t="s">
        <v>34</v>
      </c>
      <c r="E13" s="34" t="s">
        <v>35</v>
      </c>
      <c r="F13" s="35" t="s">
        <v>36</v>
      </c>
      <c r="G13" s="34" t="s">
        <v>35</v>
      </c>
      <c r="H13" s="35" t="s">
        <v>36</v>
      </c>
      <c r="I13" s="36">
        <f t="shared" si="0"/>
        <v>0</v>
      </c>
      <c r="J13" s="37">
        <f t="shared" si="1"/>
        <v>0</v>
      </c>
      <c r="K13" s="38">
        <f>I13*F173</f>
        <v>0</v>
      </c>
      <c r="L13" s="39">
        <f>J13*F174</f>
        <v>0</v>
      </c>
      <c r="M13" s="40">
        <f t="shared" si="2"/>
        <v>0</v>
      </c>
    </row>
    <row r="14" spans="1:13" ht="15.75" customHeight="1">
      <c r="A14" s="23">
        <v>4</v>
      </c>
      <c r="B14" s="41"/>
      <c r="C14" s="34" t="s">
        <v>37</v>
      </c>
      <c r="D14" s="26" t="s">
        <v>38</v>
      </c>
      <c r="E14" s="34" t="s">
        <v>39</v>
      </c>
      <c r="F14" s="35" t="s">
        <v>40</v>
      </c>
      <c r="G14" s="34" t="s">
        <v>39</v>
      </c>
      <c r="H14" s="35" t="s">
        <v>40</v>
      </c>
      <c r="I14" s="36">
        <f t="shared" si="0"/>
        <v>0</v>
      </c>
      <c r="J14" s="37">
        <f t="shared" si="1"/>
        <v>0</v>
      </c>
      <c r="K14" s="38">
        <f>I14*F173</f>
        <v>0</v>
      </c>
      <c r="L14" s="39">
        <f>J14*F174</f>
        <v>0</v>
      </c>
      <c r="M14" s="40">
        <f t="shared" si="2"/>
        <v>0</v>
      </c>
    </row>
    <row r="15" spans="1:13" ht="15.75" customHeight="1">
      <c r="A15" s="23">
        <v>5</v>
      </c>
      <c r="B15" s="41"/>
      <c r="C15" s="34" t="s">
        <v>41</v>
      </c>
      <c r="D15" s="26" t="s">
        <v>42</v>
      </c>
      <c r="E15" s="34" t="s">
        <v>43</v>
      </c>
      <c r="F15" s="35" t="s">
        <v>44</v>
      </c>
      <c r="G15" s="34" t="s">
        <v>45</v>
      </c>
      <c r="H15" s="35" t="s">
        <v>44</v>
      </c>
      <c r="I15" s="36">
        <f t="shared" si="0"/>
        <v>0.25</v>
      </c>
      <c r="J15" s="37">
        <f t="shared" si="1"/>
        <v>0</v>
      </c>
      <c r="K15" s="38">
        <f>I15*F173</f>
        <v>1.545</v>
      </c>
      <c r="L15" s="39">
        <f>J15*F174</f>
        <v>0</v>
      </c>
      <c r="M15" s="40">
        <f t="shared" si="2"/>
        <v>1.545</v>
      </c>
    </row>
    <row r="16" spans="1:13" ht="15.75" customHeight="1">
      <c r="A16" s="23">
        <v>6</v>
      </c>
      <c r="B16" s="41"/>
      <c r="C16" s="34" t="s">
        <v>46</v>
      </c>
      <c r="D16" s="26" t="s">
        <v>47</v>
      </c>
      <c r="E16" s="34" t="s">
        <v>48</v>
      </c>
      <c r="F16" s="35" t="s">
        <v>49</v>
      </c>
      <c r="G16" s="34" t="s">
        <v>50</v>
      </c>
      <c r="H16" s="35" t="s">
        <v>51</v>
      </c>
      <c r="I16" s="36">
        <f t="shared" si="0"/>
        <v>0.07999999999992724</v>
      </c>
      <c r="J16" s="37">
        <f t="shared" si="1"/>
        <v>0.009999999999763531</v>
      </c>
      <c r="K16" s="38">
        <f>I16*F173</f>
        <v>0.4943999999995503</v>
      </c>
      <c r="L16" s="39">
        <f>J16*F174</f>
        <v>0.02289999999945849</v>
      </c>
      <c r="M16" s="40">
        <f t="shared" si="2"/>
        <v>0.5172999999990088</v>
      </c>
    </row>
    <row r="17" spans="1:13" ht="15.75" customHeight="1">
      <c r="A17" s="23">
        <v>7</v>
      </c>
      <c r="B17" s="41"/>
      <c r="C17" s="34" t="s">
        <v>52</v>
      </c>
      <c r="D17" s="26" t="s">
        <v>53</v>
      </c>
      <c r="E17" s="34" t="s">
        <v>54</v>
      </c>
      <c r="F17" s="35" t="s">
        <v>55</v>
      </c>
      <c r="G17" s="34" t="s">
        <v>56</v>
      </c>
      <c r="H17" s="35" t="s">
        <v>57</v>
      </c>
      <c r="I17" s="36">
        <f t="shared" si="0"/>
        <v>6.130000000000109</v>
      </c>
      <c r="J17" s="37">
        <f t="shared" si="1"/>
        <v>0.009999999999990905</v>
      </c>
      <c r="K17" s="38">
        <f>I17*F173</f>
        <v>37.88340000000067</v>
      </c>
      <c r="L17" s="39">
        <f>J17*F174</f>
        <v>0.022899999999979173</v>
      </c>
      <c r="M17" s="40">
        <f t="shared" si="2"/>
        <v>37.90630000000065</v>
      </c>
    </row>
    <row r="18" spans="1:13" ht="15.75" customHeight="1">
      <c r="A18" s="23">
        <v>8</v>
      </c>
      <c r="B18" s="41"/>
      <c r="C18" s="34" t="s">
        <v>58</v>
      </c>
      <c r="D18" s="26" t="s">
        <v>59</v>
      </c>
      <c r="E18" s="34" t="s">
        <v>60</v>
      </c>
      <c r="F18" s="35" t="s">
        <v>61</v>
      </c>
      <c r="G18" s="34" t="s">
        <v>62</v>
      </c>
      <c r="H18" s="35" t="s">
        <v>63</v>
      </c>
      <c r="I18" s="36">
        <f t="shared" si="0"/>
        <v>457.97000000000116</v>
      </c>
      <c r="J18" s="37">
        <f t="shared" si="1"/>
        <v>228.0099999999984</v>
      </c>
      <c r="K18" s="38">
        <f>I18*F173</f>
        <v>2830.254600000007</v>
      </c>
      <c r="L18" s="39">
        <f>J18*F174</f>
        <v>522.1428999999963</v>
      </c>
      <c r="M18" s="40">
        <f t="shared" si="2"/>
        <v>3352.397500000003</v>
      </c>
    </row>
    <row r="19" spans="1:13" ht="15.75" customHeight="1">
      <c r="A19" s="23">
        <v>9</v>
      </c>
      <c r="B19" s="41"/>
      <c r="C19" s="34" t="s">
        <v>64</v>
      </c>
      <c r="D19" s="26" t="s">
        <v>65</v>
      </c>
      <c r="E19" s="34" t="s">
        <v>66</v>
      </c>
      <c r="F19" s="35" t="s">
        <v>67</v>
      </c>
      <c r="G19" s="34" t="s">
        <v>68</v>
      </c>
      <c r="H19" s="35" t="s">
        <v>69</v>
      </c>
      <c r="I19" s="36">
        <f t="shared" si="0"/>
        <v>6.680000000000064</v>
      </c>
      <c r="J19" s="37">
        <f t="shared" si="1"/>
        <v>3.3099999999999454</v>
      </c>
      <c r="K19" s="38">
        <f>I19*F173</f>
        <v>41.28240000000039</v>
      </c>
      <c r="L19" s="39">
        <f>J19*F174</f>
        <v>7.579899999999875</v>
      </c>
      <c r="M19" s="40">
        <f t="shared" si="2"/>
        <v>48.86230000000027</v>
      </c>
    </row>
    <row r="20" spans="1:13" ht="15.75" customHeight="1">
      <c r="A20" s="23">
        <v>10</v>
      </c>
      <c r="B20" s="41"/>
      <c r="C20" s="34" t="s">
        <v>70</v>
      </c>
      <c r="D20" s="26" t="s">
        <v>71</v>
      </c>
      <c r="E20" s="34" t="s">
        <v>72</v>
      </c>
      <c r="F20" s="35" t="s">
        <v>73</v>
      </c>
      <c r="G20" s="34" t="s">
        <v>74</v>
      </c>
      <c r="H20" s="35" t="s">
        <v>73</v>
      </c>
      <c r="I20" s="36">
        <f t="shared" si="0"/>
        <v>5.779999999999973</v>
      </c>
      <c r="J20" s="37">
        <f t="shared" si="1"/>
        <v>0</v>
      </c>
      <c r="K20" s="38">
        <f>I20*F173</f>
        <v>35.72039999999983</v>
      </c>
      <c r="L20" s="39">
        <f>J20*F174</f>
        <v>0</v>
      </c>
      <c r="M20" s="40">
        <f t="shared" si="2"/>
        <v>35.72039999999983</v>
      </c>
    </row>
    <row r="21" spans="1:13" ht="15.75" customHeight="1">
      <c r="A21" s="23">
        <v>11</v>
      </c>
      <c r="B21" s="41"/>
      <c r="C21" s="34" t="s">
        <v>75</v>
      </c>
      <c r="D21" s="26" t="s">
        <v>76</v>
      </c>
      <c r="E21" s="34" t="s">
        <v>77</v>
      </c>
      <c r="F21" s="35" t="s">
        <v>78</v>
      </c>
      <c r="G21" s="34" t="s">
        <v>79</v>
      </c>
      <c r="H21" s="35" t="s">
        <v>80</v>
      </c>
      <c r="I21" s="36">
        <f t="shared" si="0"/>
        <v>368.7999999999993</v>
      </c>
      <c r="J21" s="37">
        <f t="shared" si="1"/>
        <v>524.4700000000012</v>
      </c>
      <c r="K21" s="38">
        <f>I21*F173</f>
        <v>2279.183999999995</v>
      </c>
      <c r="L21" s="39">
        <f>J21*F174</f>
        <v>1201.0363000000027</v>
      </c>
      <c r="M21" s="40">
        <f t="shared" si="2"/>
        <v>3480.220299999998</v>
      </c>
    </row>
    <row r="22" spans="1:13" ht="15.75" customHeight="1">
      <c r="A22" s="23">
        <v>12</v>
      </c>
      <c r="B22" s="41"/>
      <c r="C22" s="34" t="s">
        <v>81</v>
      </c>
      <c r="D22" s="26" t="s">
        <v>82</v>
      </c>
      <c r="E22" s="34" t="s">
        <v>83</v>
      </c>
      <c r="F22" s="35" t="s">
        <v>84</v>
      </c>
      <c r="G22" s="34" t="s">
        <v>85</v>
      </c>
      <c r="H22" s="35" t="s">
        <v>86</v>
      </c>
      <c r="I22" s="36">
        <f t="shared" si="0"/>
        <v>119.07999999999993</v>
      </c>
      <c r="J22" s="37">
        <f t="shared" si="1"/>
        <v>195.4300000000003</v>
      </c>
      <c r="K22" s="38">
        <f>I22*F173</f>
        <v>735.9143999999995</v>
      </c>
      <c r="L22" s="39">
        <f>J22*F174</f>
        <v>447.53470000000067</v>
      </c>
      <c r="M22" s="40">
        <f t="shared" si="2"/>
        <v>1183.4491000000003</v>
      </c>
    </row>
    <row r="23" spans="1:13" ht="15.75" customHeight="1">
      <c r="A23" s="23">
        <v>13</v>
      </c>
      <c r="B23" s="41"/>
      <c r="C23" s="34" t="s">
        <v>87</v>
      </c>
      <c r="D23" s="26" t="s">
        <v>88</v>
      </c>
      <c r="E23" s="34" t="s">
        <v>89</v>
      </c>
      <c r="F23" s="35" t="s">
        <v>90</v>
      </c>
      <c r="G23" s="34" t="s">
        <v>91</v>
      </c>
      <c r="H23" s="35" t="s">
        <v>90</v>
      </c>
      <c r="I23" s="36">
        <f t="shared" si="0"/>
        <v>0.21999999999999975</v>
      </c>
      <c r="J23" s="37">
        <f t="shared" si="1"/>
        <v>0</v>
      </c>
      <c r="K23" s="38">
        <f>I23*F173</f>
        <v>1.3595999999999984</v>
      </c>
      <c r="L23" s="39">
        <f>J23*F174</f>
        <v>0</v>
      </c>
      <c r="M23" s="40">
        <f t="shared" si="2"/>
        <v>1.3595999999999984</v>
      </c>
    </row>
    <row r="24" spans="1:13" ht="15.75" customHeight="1">
      <c r="A24" s="23">
        <v>14</v>
      </c>
      <c r="B24" s="41"/>
      <c r="C24" s="34" t="s">
        <v>92</v>
      </c>
      <c r="D24" s="26" t="s">
        <v>93</v>
      </c>
      <c r="E24" s="34" t="s">
        <v>94</v>
      </c>
      <c r="F24" s="35" t="s">
        <v>95</v>
      </c>
      <c r="G24" s="34" t="s">
        <v>96</v>
      </c>
      <c r="H24" s="35" t="s">
        <v>95</v>
      </c>
      <c r="I24" s="36">
        <f t="shared" si="0"/>
        <v>0.07999999999992724</v>
      </c>
      <c r="J24" s="37">
        <f t="shared" si="1"/>
        <v>0</v>
      </c>
      <c r="K24" s="38">
        <f>I24*F173</f>
        <v>0.4943999999995503</v>
      </c>
      <c r="L24" s="39">
        <f>J24*F174</f>
        <v>0</v>
      </c>
      <c r="M24" s="40">
        <f t="shared" si="2"/>
        <v>0.4943999999995503</v>
      </c>
    </row>
    <row r="25" spans="1:13" ht="15.75" customHeight="1">
      <c r="A25" s="23">
        <v>15</v>
      </c>
      <c r="B25" s="41"/>
      <c r="C25" s="34" t="s">
        <v>97</v>
      </c>
      <c r="D25" s="26" t="s">
        <v>98</v>
      </c>
      <c r="E25" s="34" t="s">
        <v>99</v>
      </c>
      <c r="F25" s="35" t="s">
        <v>100</v>
      </c>
      <c r="G25" s="34" t="s">
        <v>101</v>
      </c>
      <c r="H25" s="35" t="s">
        <v>102</v>
      </c>
      <c r="I25" s="36">
        <f t="shared" si="0"/>
        <v>0.35999999999999943</v>
      </c>
      <c r="J25" s="37">
        <f t="shared" si="1"/>
        <v>0.28999999999999915</v>
      </c>
      <c r="K25" s="38">
        <f>I25*F173</f>
        <v>2.2247999999999966</v>
      </c>
      <c r="L25" s="39">
        <f>J25*F174</f>
        <v>0.664099999999998</v>
      </c>
      <c r="M25" s="40">
        <f t="shared" si="2"/>
        <v>2.8888999999999947</v>
      </c>
    </row>
    <row r="26" spans="1:13" ht="15.75" customHeight="1">
      <c r="A26" s="23">
        <v>16</v>
      </c>
      <c r="B26" s="41"/>
      <c r="C26" s="34" t="s">
        <v>103</v>
      </c>
      <c r="D26" s="26" t="s">
        <v>104</v>
      </c>
      <c r="E26" s="34" t="s">
        <v>105</v>
      </c>
      <c r="F26" s="35" t="s">
        <v>106</v>
      </c>
      <c r="G26" s="34" t="s">
        <v>107</v>
      </c>
      <c r="H26" s="35" t="s">
        <v>106</v>
      </c>
      <c r="I26" s="36">
        <f t="shared" si="0"/>
        <v>0.18000000000000682</v>
      </c>
      <c r="J26" s="37">
        <f t="shared" si="1"/>
        <v>0</v>
      </c>
      <c r="K26" s="38">
        <f>I26*F173</f>
        <v>1.112400000000042</v>
      </c>
      <c r="L26" s="39">
        <f>J26*F174</f>
        <v>0</v>
      </c>
      <c r="M26" s="40">
        <f t="shared" si="2"/>
        <v>1.112400000000042</v>
      </c>
    </row>
    <row r="27" spans="1:13" ht="15.75" customHeight="1">
      <c r="A27" s="23">
        <v>17</v>
      </c>
      <c r="B27" s="41"/>
      <c r="C27" s="34" t="s">
        <v>108</v>
      </c>
      <c r="D27" s="26" t="s">
        <v>109</v>
      </c>
      <c r="E27" s="34" t="s">
        <v>110</v>
      </c>
      <c r="F27" s="35" t="s">
        <v>111</v>
      </c>
      <c r="G27" s="34" t="s">
        <v>112</v>
      </c>
      <c r="H27" s="35" t="s">
        <v>111</v>
      </c>
      <c r="I27" s="36">
        <f t="shared" si="0"/>
        <v>0.05000000000001137</v>
      </c>
      <c r="J27" s="37">
        <f t="shared" si="1"/>
        <v>0</v>
      </c>
      <c r="K27" s="38">
        <f>I27*F173</f>
        <v>0.3090000000000702</v>
      </c>
      <c r="L27" s="39">
        <f>J27*F174</f>
        <v>0</v>
      </c>
      <c r="M27" s="40">
        <f t="shared" si="2"/>
        <v>0.3090000000000702</v>
      </c>
    </row>
    <row r="28" spans="1:13" ht="15.75" customHeight="1">
      <c r="A28" s="23">
        <v>18</v>
      </c>
      <c r="B28" s="41"/>
      <c r="C28" s="34" t="s">
        <v>113</v>
      </c>
      <c r="D28" s="26" t="s">
        <v>114</v>
      </c>
      <c r="E28" s="34" t="s">
        <v>115</v>
      </c>
      <c r="F28" s="35" t="s">
        <v>116</v>
      </c>
      <c r="G28" s="34" t="s">
        <v>117</v>
      </c>
      <c r="H28" s="35" t="s">
        <v>118</v>
      </c>
      <c r="I28" s="36">
        <f t="shared" si="0"/>
        <v>0.519999999999996</v>
      </c>
      <c r="J28" s="37">
        <f t="shared" si="1"/>
        <v>0.25</v>
      </c>
      <c r="K28" s="38">
        <f>I28*F173</f>
        <v>3.213599999999975</v>
      </c>
      <c r="L28" s="39">
        <f>J28*F174</f>
        <v>0.5725</v>
      </c>
      <c r="M28" s="40">
        <f t="shared" si="2"/>
        <v>3.7860999999999754</v>
      </c>
    </row>
    <row r="29" spans="1:13" ht="15.75" customHeight="1">
      <c r="A29" s="23">
        <v>19</v>
      </c>
      <c r="B29" s="41"/>
      <c r="C29" s="34" t="s">
        <v>119</v>
      </c>
      <c r="D29" s="26" t="s">
        <v>120</v>
      </c>
      <c r="E29" s="34" t="s">
        <v>121</v>
      </c>
      <c r="F29" s="35" t="s">
        <v>122</v>
      </c>
      <c r="G29" s="34" t="s">
        <v>123</v>
      </c>
      <c r="H29" s="35" t="s">
        <v>124</v>
      </c>
      <c r="I29" s="36">
        <f t="shared" si="0"/>
        <v>0.12999999999999545</v>
      </c>
      <c r="J29" s="37">
        <f t="shared" si="1"/>
        <v>0.010000000000005116</v>
      </c>
      <c r="K29" s="38">
        <f>I29*F173</f>
        <v>0.8033999999999719</v>
      </c>
      <c r="L29" s="39">
        <f>J29*F174</f>
        <v>0.022900000000011717</v>
      </c>
      <c r="M29" s="40">
        <f t="shared" si="2"/>
        <v>0.8262999999999836</v>
      </c>
    </row>
    <row r="30" spans="1:13" ht="15.75" customHeight="1">
      <c r="A30" s="23">
        <v>20</v>
      </c>
      <c r="B30" s="41"/>
      <c r="C30" s="34" t="s">
        <v>125</v>
      </c>
      <c r="D30" s="26" t="s">
        <v>126</v>
      </c>
      <c r="E30" s="34" t="s">
        <v>127</v>
      </c>
      <c r="F30" s="35" t="s">
        <v>128</v>
      </c>
      <c r="G30" s="34" t="s">
        <v>129</v>
      </c>
      <c r="H30" s="35" t="s">
        <v>130</v>
      </c>
      <c r="I30" s="36">
        <f t="shared" si="0"/>
        <v>52.77000000000044</v>
      </c>
      <c r="J30" s="37">
        <f t="shared" si="1"/>
        <v>32.42000000000007</v>
      </c>
      <c r="K30" s="38">
        <f>I30*F173</f>
        <v>326.1186000000027</v>
      </c>
      <c r="L30" s="39">
        <f>J30*F174</f>
        <v>74.24180000000017</v>
      </c>
      <c r="M30" s="40">
        <f t="shared" si="2"/>
        <v>400.36040000000287</v>
      </c>
    </row>
    <row r="31" spans="1:13" ht="15.75" customHeight="1">
      <c r="A31" s="23">
        <v>21</v>
      </c>
      <c r="B31" s="41"/>
      <c r="C31" s="34" t="s">
        <v>131</v>
      </c>
      <c r="D31" s="26" t="s">
        <v>132</v>
      </c>
      <c r="E31" s="34" t="s">
        <v>133</v>
      </c>
      <c r="F31" s="35" t="s">
        <v>134</v>
      </c>
      <c r="G31" s="34" t="s">
        <v>133</v>
      </c>
      <c r="H31" s="35" t="s">
        <v>134</v>
      </c>
      <c r="I31" s="36">
        <f t="shared" si="0"/>
        <v>0</v>
      </c>
      <c r="J31" s="37">
        <f t="shared" si="1"/>
        <v>0</v>
      </c>
      <c r="K31" s="38">
        <f>I31*F173</f>
        <v>0</v>
      </c>
      <c r="L31" s="39">
        <f>J31*F174</f>
        <v>0</v>
      </c>
      <c r="M31" s="40">
        <f t="shared" si="2"/>
        <v>0</v>
      </c>
    </row>
    <row r="32" spans="1:13" ht="15.75" customHeight="1">
      <c r="A32" s="23">
        <v>22</v>
      </c>
      <c r="B32" s="41"/>
      <c r="C32" s="34" t="s">
        <v>135</v>
      </c>
      <c r="D32" s="26" t="s">
        <v>136</v>
      </c>
      <c r="E32" s="34" t="s">
        <v>137</v>
      </c>
      <c r="F32" s="35" t="s">
        <v>138</v>
      </c>
      <c r="G32" s="34" t="s">
        <v>139</v>
      </c>
      <c r="H32" s="35" t="s">
        <v>138</v>
      </c>
      <c r="I32" s="36">
        <f t="shared" si="0"/>
        <v>9.050000000001091</v>
      </c>
      <c r="J32" s="37">
        <f t="shared" si="1"/>
        <v>0</v>
      </c>
      <c r="K32" s="38">
        <f>I32*F173</f>
        <v>55.929000000006745</v>
      </c>
      <c r="L32" s="39">
        <f>J32*F174</f>
        <v>0</v>
      </c>
      <c r="M32" s="40">
        <f t="shared" si="2"/>
        <v>55.929000000006745</v>
      </c>
    </row>
    <row r="33" spans="1:13" ht="15.75" customHeight="1">
      <c r="A33" s="23">
        <v>23</v>
      </c>
      <c r="B33" s="41"/>
      <c r="C33" s="34" t="s">
        <v>140</v>
      </c>
      <c r="D33" s="26" t="s">
        <v>141</v>
      </c>
      <c r="E33" s="34" t="s">
        <v>142</v>
      </c>
      <c r="F33" s="35" t="s">
        <v>143</v>
      </c>
      <c r="G33" s="34" t="s">
        <v>144</v>
      </c>
      <c r="H33" s="35" t="s">
        <v>145</v>
      </c>
      <c r="I33" s="36">
        <f t="shared" si="0"/>
        <v>0.01999999999998181</v>
      </c>
      <c r="J33" s="37">
        <f t="shared" si="1"/>
        <v>0.009999999999990905</v>
      </c>
      <c r="K33" s="38">
        <f>I33*F173</f>
        <v>0.12359999999988758</v>
      </c>
      <c r="L33" s="39">
        <f>J33*F174</f>
        <v>0.022899999999979173</v>
      </c>
      <c r="M33" s="40">
        <f t="shared" si="2"/>
        <v>0.14649999999986674</v>
      </c>
    </row>
    <row r="34" spans="1:13" ht="15.75" customHeight="1">
      <c r="A34" s="23">
        <v>24</v>
      </c>
      <c r="B34" s="41"/>
      <c r="C34" s="34" t="s">
        <v>146</v>
      </c>
      <c r="D34" s="26" t="s">
        <v>147</v>
      </c>
      <c r="E34" s="34" t="s">
        <v>148</v>
      </c>
      <c r="F34" s="35" t="s">
        <v>149</v>
      </c>
      <c r="G34" s="34" t="s">
        <v>150</v>
      </c>
      <c r="H34" s="35" t="s">
        <v>151</v>
      </c>
      <c r="I34" s="36">
        <f t="shared" si="0"/>
        <v>5.169999999999959</v>
      </c>
      <c r="J34" s="37">
        <f t="shared" si="1"/>
        <v>2.6000000000000227</v>
      </c>
      <c r="K34" s="38">
        <f>I34*F173</f>
        <v>31.950599999999746</v>
      </c>
      <c r="L34" s="39">
        <f>J34*F174</f>
        <v>5.954000000000052</v>
      </c>
      <c r="M34" s="40">
        <f t="shared" si="2"/>
        <v>37.904599999999796</v>
      </c>
    </row>
    <row r="35" spans="1:13" ht="15.75" customHeight="1">
      <c r="A35" s="23">
        <v>25</v>
      </c>
      <c r="B35" s="41"/>
      <c r="C35" s="34" t="s">
        <v>152</v>
      </c>
      <c r="D35" s="26" t="s">
        <v>153</v>
      </c>
      <c r="E35" s="34" t="s">
        <v>154</v>
      </c>
      <c r="F35" s="35" t="s">
        <v>155</v>
      </c>
      <c r="G35" s="34" t="s">
        <v>156</v>
      </c>
      <c r="H35" s="35" t="s">
        <v>157</v>
      </c>
      <c r="I35" s="36">
        <f t="shared" si="0"/>
        <v>0.1999999999998181</v>
      </c>
      <c r="J35" s="37">
        <f t="shared" si="1"/>
        <v>0.01999999999998181</v>
      </c>
      <c r="K35" s="38">
        <f>I35*F173</f>
        <v>1.2359999999988758</v>
      </c>
      <c r="L35" s="39">
        <f>J35*F174</f>
        <v>0.045799999999958346</v>
      </c>
      <c r="M35" s="40">
        <f t="shared" si="2"/>
        <v>1.281799999998834</v>
      </c>
    </row>
    <row r="36" spans="1:13" ht="15.75" customHeight="1">
      <c r="A36" s="23">
        <v>26</v>
      </c>
      <c r="B36" s="41"/>
      <c r="C36" s="34" t="s">
        <v>158</v>
      </c>
      <c r="D36" s="26" t="s">
        <v>159</v>
      </c>
      <c r="E36" s="34" t="s">
        <v>160</v>
      </c>
      <c r="F36" s="35" t="s">
        <v>161</v>
      </c>
      <c r="G36" s="34" t="s">
        <v>160</v>
      </c>
      <c r="H36" s="35" t="s">
        <v>161</v>
      </c>
      <c r="I36" s="36">
        <f t="shared" si="0"/>
        <v>0</v>
      </c>
      <c r="J36" s="37">
        <f t="shared" si="1"/>
        <v>0</v>
      </c>
      <c r="K36" s="38">
        <f>I36*F173</f>
        <v>0</v>
      </c>
      <c r="L36" s="39">
        <f>J36*F174</f>
        <v>0</v>
      </c>
      <c r="M36" s="40">
        <f t="shared" si="2"/>
        <v>0</v>
      </c>
    </row>
    <row r="37" spans="1:13" ht="15.75" customHeight="1">
      <c r="A37" s="23">
        <v>27</v>
      </c>
      <c r="B37" s="41"/>
      <c r="C37" s="34" t="s">
        <v>162</v>
      </c>
      <c r="D37" s="26" t="s">
        <v>163</v>
      </c>
      <c r="E37" s="34" t="s">
        <v>164</v>
      </c>
      <c r="F37" s="35" t="s">
        <v>165</v>
      </c>
      <c r="G37" s="34" t="s">
        <v>164</v>
      </c>
      <c r="H37" s="35" t="s">
        <v>165</v>
      </c>
      <c r="I37" s="36">
        <f t="shared" si="0"/>
        <v>0</v>
      </c>
      <c r="J37" s="37">
        <f t="shared" si="1"/>
        <v>0</v>
      </c>
      <c r="K37" s="38">
        <f>I37*F173</f>
        <v>0</v>
      </c>
      <c r="L37" s="39">
        <f>J37*F174</f>
        <v>0</v>
      </c>
      <c r="M37" s="40">
        <f t="shared" si="2"/>
        <v>0</v>
      </c>
    </row>
    <row r="38" spans="1:13" ht="15.75" customHeight="1">
      <c r="A38" s="23">
        <v>28</v>
      </c>
      <c r="B38" s="41"/>
      <c r="C38" s="34" t="s">
        <v>166</v>
      </c>
      <c r="D38" s="26" t="s">
        <v>167</v>
      </c>
      <c r="E38" s="34" t="s">
        <v>168</v>
      </c>
      <c r="F38" s="35" t="s">
        <v>169</v>
      </c>
      <c r="G38" s="34" t="s">
        <v>168</v>
      </c>
      <c r="H38" s="35" t="s">
        <v>169</v>
      </c>
      <c r="I38" s="36">
        <f t="shared" si="0"/>
        <v>0</v>
      </c>
      <c r="J38" s="37">
        <f t="shared" si="1"/>
        <v>0</v>
      </c>
      <c r="K38" s="38">
        <f>I38*F173</f>
        <v>0</v>
      </c>
      <c r="L38" s="39">
        <f>J38*F174</f>
        <v>0</v>
      </c>
      <c r="M38" s="40">
        <f t="shared" si="2"/>
        <v>0</v>
      </c>
    </row>
    <row r="39" spans="1:13" ht="15.75" customHeight="1">
      <c r="A39" s="23">
        <v>29</v>
      </c>
      <c r="B39" s="41"/>
      <c r="C39" s="34" t="s">
        <v>170</v>
      </c>
      <c r="D39" s="26" t="s">
        <v>171</v>
      </c>
      <c r="E39" s="34" t="s">
        <v>172</v>
      </c>
      <c r="F39" s="35" t="s">
        <v>173</v>
      </c>
      <c r="G39" s="34" t="s">
        <v>174</v>
      </c>
      <c r="H39" s="35" t="s">
        <v>173</v>
      </c>
      <c r="I39" s="36">
        <f t="shared" si="0"/>
        <v>1.6299999999999955</v>
      </c>
      <c r="J39" s="37">
        <f t="shared" si="1"/>
        <v>0</v>
      </c>
      <c r="K39" s="38">
        <f>I39*F173</f>
        <v>10.073399999999971</v>
      </c>
      <c r="L39" s="39">
        <f>J39*F174</f>
        <v>0</v>
      </c>
      <c r="M39" s="40">
        <f t="shared" si="2"/>
        <v>10.073399999999971</v>
      </c>
    </row>
    <row r="40" spans="1:13" ht="15.75" customHeight="1">
      <c r="A40" s="23">
        <v>30</v>
      </c>
      <c r="B40" s="41"/>
      <c r="C40" s="34" t="s">
        <v>175</v>
      </c>
      <c r="D40" s="26" t="s">
        <v>176</v>
      </c>
      <c r="E40" s="34" t="s">
        <v>177</v>
      </c>
      <c r="F40" s="35" t="s">
        <v>177</v>
      </c>
      <c r="G40" s="34" t="s">
        <v>177</v>
      </c>
      <c r="H40" s="35" t="s">
        <v>177</v>
      </c>
      <c r="I40" s="36">
        <f t="shared" si="0"/>
        <v>0</v>
      </c>
      <c r="J40" s="37">
        <f t="shared" si="1"/>
        <v>0</v>
      </c>
      <c r="K40" s="38">
        <f>I40*F173</f>
        <v>0</v>
      </c>
      <c r="L40" s="39">
        <f>J40*F174</f>
        <v>0</v>
      </c>
      <c r="M40" s="40">
        <f t="shared" si="2"/>
        <v>0</v>
      </c>
    </row>
    <row r="41" spans="1:13" ht="15.75" customHeight="1">
      <c r="A41" s="23">
        <v>31</v>
      </c>
      <c r="B41" s="41"/>
      <c r="C41" s="34" t="s">
        <v>178</v>
      </c>
      <c r="D41" s="26" t="s">
        <v>179</v>
      </c>
      <c r="E41" s="34" t="s">
        <v>180</v>
      </c>
      <c r="F41" s="35" t="s">
        <v>181</v>
      </c>
      <c r="G41" s="34" t="s">
        <v>182</v>
      </c>
      <c r="H41" s="35" t="s">
        <v>181</v>
      </c>
      <c r="I41" s="36">
        <f t="shared" si="0"/>
        <v>0.009999999999990905</v>
      </c>
      <c r="J41" s="37">
        <f t="shared" si="1"/>
        <v>0</v>
      </c>
      <c r="K41" s="38">
        <f>I41*F173</f>
        <v>0.06179999999994379</v>
      </c>
      <c r="L41" s="39">
        <f>J41*F174</f>
        <v>0</v>
      </c>
      <c r="M41" s="40">
        <f t="shared" si="2"/>
        <v>0.06179999999994379</v>
      </c>
    </row>
    <row r="42" spans="1:13" ht="15.75" customHeight="1">
      <c r="A42" s="23">
        <v>32</v>
      </c>
      <c r="B42" s="41"/>
      <c r="C42" s="34" t="s">
        <v>183</v>
      </c>
      <c r="D42" s="26" t="s">
        <v>184</v>
      </c>
      <c r="E42" s="34" t="s">
        <v>185</v>
      </c>
      <c r="F42" s="35" t="s">
        <v>186</v>
      </c>
      <c r="G42" s="34" t="s">
        <v>187</v>
      </c>
      <c r="H42" s="35" t="s">
        <v>186</v>
      </c>
      <c r="I42" s="36">
        <f t="shared" si="0"/>
        <v>1.089999999999236</v>
      </c>
      <c r="J42" s="37">
        <f t="shared" si="1"/>
        <v>0</v>
      </c>
      <c r="K42" s="38">
        <f>I42*F173</f>
        <v>6.736199999995279</v>
      </c>
      <c r="L42" s="39">
        <f>J42*F174</f>
        <v>0</v>
      </c>
      <c r="M42" s="40">
        <f t="shared" si="2"/>
        <v>6.736199999995279</v>
      </c>
    </row>
    <row r="43" spans="1:13" ht="15.75" customHeight="1">
      <c r="A43" s="23">
        <v>33</v>
      </c>
      <c r="B43" s="41"/>
      <c r="C43" s="34" t="s">
        <v>188</v>
      </c>
      <c r="D43" s="26" t="s">
        <v>189</v>
      </c>
      <c r="E43" s="34" t="s">
        <v>190</v>
      </c>
      <c r="F43" s="35" t="s">
        <v>191</v>
      </c>
      <c r="G43" s="34" t="s">
        <v>190</v>
      </c>
      <c r="H43" s="35" t="s">
        <v>191</v>
      </c>
      <c r="I43" s="36">
        <f aca="true" t="shared" si="3" ref="I43:I74">G43-E43</f>
        <v>0</v>
      </c>
      <c r="J43" s="37">
        <f aca="true" t="shared" si="4" ref="J43:J74">H43-F43</f>
        <v>0</v>
      </c>
      <c r="K43" s="38">
        <f>I43*F173</f>
        <v>0</v>
      </c>
      <c r="L43" s="39">
        <f>J43*F174</f>
        <v>0</v>
      </c>
      <c r="M43" s="40">
        <f aca="true" t="shared" si="5" ref="M43:M74">K43+L43</f>
        <v>0</v>
      </c>
    </row>
    <row r="44" spans="1:13" ht="15.75" customHeight="1">
      <c r="A44" s="23">
        <v>34</v>
      </c>
      <c r="B44" s="41"/>
      <c r="C44" s="34" t="s">
        <v>192</v>
      </c>
      <c r="D44" s="26" t="s">
        <v>193</v>
      </c>
      <c r="E44" s="34" t="s">
        <v>194</v>
      </c>
      <c r="F44" s="35" t="s">
        <v>195</v>
      </c>
      <c r="G44" s="34" t="s">
        <v>196</v>
      </c>
      <c r="H44" s="35" t="s">
        <v>197</v>
      </c>
      <c r="I44" s="36">
        <f t="shared" si="3"/>
        <v>29.379999999999654</v>
      </c>
      <c r="J44" s="37">
        <f t="shared" si="4"/>
        <v>18.190000000000055</v>
      </c>
      <c r="K44" s="38">
        <f>I44*F173</f>
        <v>181.56839999999787</v>
      </c>
      <c r="L44" s="39">
        <f>J44*F174</f>
        <v>41.655100000000125</v>
      </c>
      <c r="M44" s="40">
        <f t="shared" si="5"/>
        <v>223.22349999999798</v>
      </c>
    </row>
    <row r="45" spans="1:13" ht="15.75" customHeight="1">
      <c r="A45" s="23">
        <v>35</v>
      </c>
      <c r="B45" s="41"/>
      <c r="C45" s="34" t="s">
        <v>198</v>
      </c>
      <c r="D45" s="26" t="s">
        <v>199</v>
      </c>
      <c r="E45" s="34" t="s">
        <v>200</v>
      </c>
      <c r="F45" s="35" t="s">
        <v>201</v>
      </c>
      <c r="G45" s="34" t="s">
        <v>202</v>
      </c>
      <c r="H45" s="35" t="s">
        <v>203</v>
      </c>
      <c r="I45" s="36">
        <f t="shared" si="3"/>
        <v>2.3099999999999987</v>
      </c>
      <c r="J45" s="37">
        <f t="shared" si="4"/>
        <v>1.2100000000000009</v>
      </c>
      <c r="K45" s="38">
        <f>I45*F173</f>
        <v>14.275799999999991</v>
      </c>
      <c r="L45" s="39">
        <f>J45*F174</f>
        <v>2.770900000000002</v>
      </c>
      <c r="M45" s="40">
        <f t="shared" si="5"/>
        <v>17.046699999999994</v>
      </c>
    </row>
    <row r="46" spans="1:13" ht="15.75" customHeight="1">
      <c r="A46" s="23">
        <v>36</v>
      </c>
      <c r="B46" s="41"/>
      <c r="C46" s="34" t="s">
        <v>204</v>
      </c>
      <c r="D46" s="26" t="s">
        <v>205</v>
      </c>
      <c r="E46" s="34" t="s">
        <v>206</v>
      </c>
      <c r="F46" s="35" t="s">
        <v>207</v>
      </c>
      <c r="G46" s="34" t="s">
        <v>208</v>
      </c>
      <c r="H46" s="35" t="s">
        <v>207</v>
      </c>
      <c r="I46" s="36">
        <f t="shared" si="3"/>
        <v>0.010000000000000009</v>
      </c>
      <c r="J46" s="37">
        <f t="shared" si="4"/>
        <v>0</v>
      </c>
      <c r="K46" s="38">
        <f>I46*F173</f>
        <v>0.06180000000000005</v>
      </c>
      <c r="L46" s="39">
        <f>J46*F174</f>
        <v>0</v>
      </c>
      <c r="M46" s="40">
        <f t="shared" si="5"/>
        <v>0.06180000000000005</v>
      </c>
    </row>
    <row r="47" spans="1:13" ht="15.75" customHeight="1">
      <c r="A47" s="23">
        <v>37</v>
      </c>
      <c r="B47" s="41"/>
      <c r="C47" s="34" t="s">
        <v>209</v>
      </c>
      <c r="D47" s="26" t="s">
        <v>210</v>
      </c>
      <c r="E47" s="34" t="s">
        <v>211</v>
      </c>
      <c r="F47" s="35" t="s">
        <v>212</v>
      </c>
      <c r="G47" s="34" t="s">
        <v>211</v>
      </c>
      <c r="H47" s="35" t="s">
        <v>212</v>
      </c>
      <c r="I47" s="36">
        <f t="shared" si="3"/>
        <v>0</v>
      </c>
      <c r="J47" s="37">
        <f t="shared" si="4"/>
        <v>0</v>
      </c>
      <c r="K47" s="38">
        <f>I47*F173</f>
        <v>0</v>
      </c>
      <c r="L47" s="39">
        <f>J47*F174</f>
        <v>0</v>
      </c>
      <c r="M47" s="40">
        <f t="shared" si="5"/>
        <v>0</v>
      </c>
    </row>
    <row r="48" spans="1:13" ht="15.75" customHeight="1">
      <c r="A48" s="23">
        <v>38</v>
      </c>
      <c r="B48" s="42"/>
      <c r="C48" s="34" t="s">
        <v>213</v>
      </c>
      <c r="D48" s="26" t="s">
        <v>214</v>
      </c>
      <c r="E48" s="34" t="s">
        <v>215</v>
      </c>
      <c r="F48" s="35" t="s">
        <v>216</v>
      </c>
      <c r="G48" s="34" t="s">
        <v>217</v>
      </c>
      <c r="H48" s="35" t="s">
        <v>216</v>
      </c>
      <c r="I48" s="36">
        <f t="shared" si="3"/>
        <v>0.010000000000218279</v>
      </c>
      <c r="J48" s="37">
        <f t="shared" si="4"/>
        <v>0</v>
      </c>
      <c r="K48" s="38">
        <f>I48*F173</f>
        <v>0.061800000001348956</v>
      </c>
      <c r="L48" s="39">
        <f>J48*F174</f>
        <v>0</v>
      </c>
      <c r="M48" s="40">
        <f t="shared" si="5"/>
        <v>0.061800000001348956</v>
      </c>
    </row>
    <row r="49" spans="1:13" ht="15.75" customHeight="1">
      <c r="A49" s="23">
        <v>39</v>
      </c>
      <c r="B49" s="41"/>
      <c r="C49" s="34" t="s">
        <v>218</v>
      </c>
      <c r="D49" s="26" t="s">
        <v>219</v>
      </c>
      <c r="E49" s="34" t="s">
        <v>220</v>
      </c>
      <c r="F49" s="35" t="s">
        <v>221</v>
      </c>
      <c r="G49" s="34" t="s">
        <v>220</v>
      </c>
      <c r="H49" s="35" t="s">
        <v>221</v>
      </c>
      <c r="I49" s="36">
        <f t="shared" si="3"/>
        <v>0</v>
      </c>
      <c r="J49" s="37">
        <f t="shared" si="4"/>
        <v>0</v>
      </c>
      <c r="K49" s="38">
        <f>I49*F173</f>
        <v>0</v>
      </c>
      <c r="L49" s="39">
        <f>J49*F174</f>
        <v>0</v>
      </c>
      <c r="M49" s="40">
        <f t="shared" si="5"/>
        <v>0</v>
      </c>
    </row>
    <row r="50" spans="1:13" ht="15.75" customHeight="1">
      <c r="A50" s="23">
        <v>40</v>
      </c>
      <c r="B50" s="41"/>
      <c r="C50" s="34" t="s">
        <v>222</v>
      </c>
      <c r="D50" s="26" t="s">
        <v>223</v>
      </c>
      <c r="E50" s="34" t="s">
        <v>224</v>
      </c>
      <c r="F50" s="35" t="s">
        <v>225</v>
      </c>
      <c r="G50" s="34" t="s">
        <v>226</v>
      </c>
      <c r="H50" s="35" t="s">
        <v>227</v>
      </c>
      <c r="I50" s="36">
        <f t="shared" si="3"/>
        <v>0.23000000000047294</v>
      </c>
      <c r="J50" s="37">
        <f t="shared" si="4"/>
        <v>0.12000000000034561</v>
      </c>
      <c r="K50" s="38">
        <f>I50*F173</f>
        <v>1.4214000000029228</v>
      </c>
      <c r="L50" s="39">
        <f>J50*F174</f>
        <v>0.27480000000079147</v>
      </c>
      <c r="M50" s="40">
        <f t="shared" si="5"/>
        <v>1.6962000000037143</v>
      </c>
    </row>
    <row r="51" spans="1:13" ht="15.75" customHeight="1">
      <c r="A51" s="23">
        <v>41</v>
      </c>
      <c r="B51" s="41"/>
      <c r="C51" s="34" t="s">
        <v>228</v>
      </c>
      <c r="D51" s="26" t="s">
        <v>229</v>
      </c>
      <c r="E51" s="34" t="s">
        <v>230</v>
      </c>
      <c r="F51" s="35" t="s">
        <v>231</v>
      </c>
      <c r="G51" s="34" t="s">
        <v>230</v>
      </c>
      <c r="H51" s="35" t="s">
        <v>231</v>
      </c>
      <c r="I51" s="36">
        <f t="shared" si="3"/>
        <v>0</v>
      </c>
      <c r="J51" s="37">
        <f t="shared" si="4"/>
        <v>0</v>
      </c>
      <c r="K51" s="38">
        <f>I51*F173</f>
        <v>0</v>
      </c>
      <c r="L51" s="39">
        <f>J51*F174</f>
        <v>0</v>
      </c>
      <c r="M51" s="40">
        <f t="shared" si="5"/>
        <v>0</v>
      </c>
    </row>
    <row r="52" spans="1:13" ht="15.75" customHeight="1">
      <c r="A52" s="23">
        <v>42</v>
      </c>
      <c r="B52" s="41"/>
      <c r="C52" s="34" t="s">
        <v>232</v>
      </c>
      <c r="D52" s="26" t="s">
        <v>233</v>
      </c>
      <c r="E52" s="34" t="s">
        <v>234</v>
      </c>
      <c r="F52" s="35" t="s">
        <v>235</v>
      </c>
      <c r="G52" s="34" t="s">
        <v>234</v>
      </c>
      <c r="H52" s="35" t="s">
        <v>235</v>
      </c>
      <c r="I52" s="36">
        <f t="shared" si="3"/>
        <v>0</v>
      </c>
      <c r="J52" s="37">
        <f t="shared" si="4"/>
        <v>0</v>
      </c>
      <c r="K52" s="38">
        <f>I52*F173</f>
        <v>0</v>
      </c>
      <c r="L52" s="39">
        <f>J52*F174</f>
        <v>0</v>
      </c>
      <c r="M52" s="40">
        <f t="shared" si="5"/>
        <v>0</v>
      </c>
    </row>
    <row r="53" spans="1:13" ht="15.75" customHeight="1">
      <c r="A53" s="23">
        <v>43</v>
      </c>
      <c r="B53" s="41"/>
      <c r="C53" s="34" t="s">
        <v>236</v>
      </c>
      <c r="D53" s="26" t="s">
        <v>237</v>
      </c>
      <c r="E53" s="34" t="s">
        <v>238</v>
      </c>
      <c r="F53" s="35" t="s">
        <v>239</v>
      </c>
      <c r="G53" s="34" t="s">
        <v>240</v>
      </c>
      <c r="H53" s="35" t="s">
        <v>239</v>
      </c>
      <c r="I53" s="36">
        <f t="shared" si="3"/>
        <v>0.009999999999990905</v>
      </c>
      <c r="J53" s="37">
        <f t="shared" si="4"/>
        <v>0</v>
      </c>
      <c r="K53" s="38">
        <f>I53*F173</f>
        <v>0.06179999999994379</v>
      </c>
      <c r="L53" s="39">
        <f>J53*F174</f>
        <v>0</v>
      </c>
      <c r="M53" s="40">
        <f t="shared" si="5"/>
        <v>0.06179999999994379</v>
      </c>
    </row>
    <row r="54" spans="1:13" ht="15.75" customHeight="1">
      <c r="A54" s="23">
        <v>44</v>
      </c>
      <c r="B54" s="41"/>
      <c r="C54" s="34" t="s">
        <v>241</v>
      </c>
      <c r="D54" s="26" t="s">
        <v>242</v>
      </c>
      <c r="E54" s="34" t="s">
        <v>243</v>
      </c>
      <c r="F54" s="35" t="s">
        <v>244</v>
      </c>
      <c r="G54" s="34" t="s">
        <v>243</v>
      </c>
      <c r="H54" s="35" t="s">
        <v>244</v>
      </c>
      <c r="I54" s="36">
        <f t="shared" si="3"/>
        <v>0</v>
      </c>
      <c r="J54" s="37">
        <f t="shared" si="4"/>
        <v>0</v>
      </c>
      <c r="K54" s="38">
        <f>I54*F173</f>
        <v>0</v>
      </c>
      <c r="L54" s="39">
        <f>J54*F174</f>
        <v>0</v>
      </c>
      <c r="M54" s="40">
        <f t="shared" si="5"/>
        <v>0</v>
      </c>
    </row>
    <row r="55" spans="1:13" ht="15.75" customHeight="1">
      <c r="A55" s="23">
        <v>45</v>
      </c>
      <c r="B55" s="41"/>
      <c r="C55" s="34" t="s">
        <v>245</v>
      </c>
      <c r="D55" s="26" t="s">
        <v>246</v>
      </c>
      <c r="E55" s="34" t="s">
        <v>247</v>
      </c>
      <c r="F55" s="35" t="s">
        <v>248</v>
      </c>
      <c r="G55" s="34" t="s">
        <v>247</v>
      </c>
      <c r="H55" s="35" t="s">
        <v>248</v>
      </c>
      <c r="I55" s="36">
        <f t="shared" si="3"/>
        <v>0</v>
      </c>
      <c r="J55" s="37">
        <f t="shared" si="4"/>
        <v>0</v>
      </c>
      <c r="K55" s="38">
        <f>I55*F173</f>
        <v>0</v>
      </c>
      <c r="L55" s="39">
        <f>J55*F174</f>
        <v>0</v>
      </c>
      <c r="M55" s="40">
        <f t="shared" si="5"/>
        <v>0</v>
      </c>
    </row>
    <row r="56" spans="1:13" ht="15.75" customHeight="1">
      <c r="A56" s="23">
        <v>46</v>
      </c>
      <c r="B56" s="41"/>
      <c r="C56" s="34" t="s">
        <v>249</v>
      </c>
      <c r="D56" s="26" t="s">
        <v>250</v>
      </c>
      <c r="E56" s="34" t="s">
        <v>251</v>
      </c>
      <c r="F56" s="35" t="s">
        <v>252</v>
      </c>
      <c r="G56" s="34" t="s">
        <v>253</v>
      </c>
      <c r="H56" s="35" t="s">
        <v>254</v>
      </c>
      <c r="I56" s="36">
        <f t="shared" si="3"/>
        <v>1.900000000000091</v>
      </c>
      <c r="J56" s="37">
        <f t="shared" si="4"/>
        <v>0.44000000000005457</v>
      </c>
      <c r="K56" s="38">
        <f>I56*F173</f>
        <v>11.742000000000562</v>
      </c>
      <c r="L56" s="39">
        <f>J56*F174</f>
        <v>1.007600000000125</v>
      </c>
      <c r="M56" s="40">
        <f t="shared" si="5"/>
        <v>12.749600000000687</v>
      </c>
    </row>
    <row r="57" spans="1:13" ht="15.75" customHeight="1">
      <c r="A57" s="23">
        <v>47</v>
      </c>
      <c r="B57" s="41"/>
      <c r="C57" s="34" t="s">
        <v>255</v>
      </c>
      <c r="D57" s="26" t="s">
        <v>256</v>
      </c>
      <c r="E57" s="34" t="s">
        <v>257</v>
      </c>
      <c r="F57" s="35" t="s">
        <v>258</v>
      </c>
      <c r="G57" s="34" t="s">
        <v>259</v>
      </c>
      <c r="H57" s="35" t="s">
        <v>260</v>
      </c>
      <c r="I57" s="36">
        <f t="shared" si="3"/>
        <v>37.909999999999854</v>
      </c>
      <c r="J57" s="37">
        <f t="shared" si="4"/>
        <v>25.490000000000236</v>
      </c>
      <c r="K57" s="38">
        <f>I57*F173</f>
        <v>234.2837999999991</v>
      </c>
      <c r="L57" s="39">
        <f>J57*F174</f>
        <v>58.37210000000054</v>
      </c>
      <c r="M57" s="40">
        <f t="shared" si="5"/>
        <v>292.65589999999963</v>
      </c>
    </row>
    <row r="58" spans="1:13" ht="15.75" customHeight="1">
      <c r="A58" s="23">
        <v>48</v>
      </c>
      <c r="B58" s="43"/>
      <c r="C58" s="34" t="s">
        <v>261</v>
      </c>
      <c r="D58" s="26" t="s">
        <v>262</v>
      </c>
      <c r="E58" s="34" t="s">
        <v>263</v>
      </c>
      <c r="F58" s="35" t="s">
        <v>264</v>
      </c>
      <c r="G58" s="34" t="s">
        <v>263</v>
      </c>
      <c r="H58" s="35" t="s">
        <v>264</v>
      </c>
      <c r="I58" s="36">
        <f t="shared" si="3"/>
        <v>0</v>
      </c>
      <c r="J58" s="37">
        <f t="shared" si="4"/>
        <v>0</v>
      </c>
      <c r="K58" s="38">
        <f>I58*F173</f>
        <v>0</v>
      </c>
      <c r="L58" s="39">
        <f>J58*F174</f>
        <v>0</v>
      </c>
      <c r="M58" s="40">
        <f t="shared" si="5"/>
        <v>0</v>
      </c>
    </row>
    <row r="59" spans="1:13" ht="15.75" customHeight="1">
      <c r="A59" s="23">
        <v>49</v>
      </c>
      <c r="B59" s="43"/>
      <c r="C59" s="34" t="s">
        <v>265</v>
      </c>
      <c r="D59" s="26" t="s">
        <v>266</v>
      </c>
      <c r="E59" s="34" t="s">
        <v>267</v>
      </c>
      <c r="F59" s="35" t="s">
        <v>268</v>
      </c>
      <c r="G59" s="34" t="s">
        <v>269</v>
      </c>
      <c r="H59" s="35" t="s">
        <v>270</v>
      </c>
      <c r="I59" s="36">
        <f t="shared" si="3"/>
        <v>69.53999999999905</v>
      </c>
      <c r="J59" s="37">
        <f t="shared" si="4"/>
        <v>25.36999999999989</v>
      </c>
      <c r="K59" s="38">
        <f>I59*F173</f>
        <v>429.75719999999416</v>
      </c>
      <c r="L59" s="39">
        <f>J59*F174</f>
        <v>58.09729999999975</v>
      </c>
      <c r="M59" s="40">
        <f t="shared" si="5"/>
        <v>487.8544999999939</v>
      </c>
    </row>
    <row r="60" spans="1:13" ht="15.75" customHeight="1">
      <c r="A60" s="23">
        <v>50</v>
      </c>
      <c r="B60" s="43"/>
      <c r="C60" s="34" t="s">
        <v>271</v>
      </c>
      <c r="D60" s="26" t="s">
        <v>272</v>
      </c>
      <c r="E60" s="34" t="s">
        <v>273</v>
      </c>
      <c r="F60" s="35" t="s">
        <v>274</v>
      </c>
      <c r="G60" s="34" t="s">
        <v>275</v>
      </c>
      <c r="H60" s="35" t="s">
        <v>276</v>
      </c>
      <c r="I60" s="36">
        <f t="shared" si="3"/>
        <v>35.02000000000044</v>
      </c>
      <c r="J60" s="37">
        <f t="shared" si="4"/>
        <v>18.06999999999971</v>
      </c>
      <c r="K60" s="38">
        <f>I60*F173</f>
        <v>216.4236000000027</v>
      </c>
      <c r="L60" s="39">
        <f>J60*F174</f>
        <v>41.38029999999934</v>
      </c>
      <c r="M60" s="40">
        <f t="shared" si="5"/>
        <v>257.80390000000205</v>
      </c>
    </row>
    <row r="61" spans="1:13" ht="15.75" customHeight="1">
      <c r="A61" s="23">
        <v>51</v>
      </c>
      <c r="B61" s="43"/>
      <c r="C61" s="34" t="s">
        <v>277</v>
      </c>
      <c r="D61" s="26" t="s">
        <v>278</v>
      </c>
      <c r="E61" s="34" t="s">
        <v>279</v>
      </c>
      <c r="F61" s="35" t="s">
        <v>280</v>
      </c>
      <c r="G61" s="34" t="s">
        <v>281</v>
      </c>
      <c r="H61" s="35" t="s">
        <v>280</v>
      </c>
      <c r="I61" s="36">
        <f t="shared" si="3"/>
        <v>2.3899999999998727</v>
      </c>
      <c r="J61" s="37">
        <f t="shared" si="4"/>
        <v>0</v>
      </c>
      <c r="K61" s="38">
        <f>I61*F173</f>
        <v>14.770199999999212</v>
      </c>
      <c r="L61" s="39">
        <f>J61*F174</f>
        <v>0</v>
      </c>
      <c r="M61" s="40">
        <f t="shared" si="5"/>
        <v>14.770199999999212</v>
      </c>
    </row>
    <row r="62" spans="1:13" ht="15.75" customHeight="1">
      <c r="A62" s="23">
        <v>52</v>
      </c>
      <c r="B62" s="43"/>
      <c r="C62" s="34" t="s">
        <v>282</v>
      </c>
      <c r="D62" s="26" t="s">
        <v>283</v>
      </c>
      <c r="E62" s="34" t="s">
        <v>284</v>
      </c>
      <c r="F62" s="35" t="s">
        <v>285</v>
      </c>
      <c r="G62" s="34" t="s">
        <v>286</v>
      </c>
      <c r="H62" s="35" t="s">
        <v>287</v>
      </c>
      <c r="I62" s="36">
        <f t="shared" si="3"/>
        <v>1.759999999999991</v>
      </c>
      <c r="J62" s="37">
        <f t="shared" si="4"/>
        <v>0.6399999999999864</v>
      </c>
      <c r="K62" s="38">
        <f>I62*F173</f>
        <v>10.876799999999943</v>
      </c>
      <c r="L62" s="39">
        <f>J62*F174</f>
        <v>1.4655999999999687</v>
      </c>
      <c r="M62" s="40">
        <f t="shared" si="5"/>
        <v>12.34239999999991</v>
      </c>
    </row>
    <row r="63" spans="1:13" ht="15.75" customHeight="1">
      <c r="A63" s="23">
        <v>53</v>
      </c>
      <c r="B63" s="43"/>
      <c r="C63" s="34" t="s">
        <v>288</v>
      </c>
      <c r="D63" s="26" t="s">
        <v>289</v>
      </c>
      <c r="E63" s="34" t="s">
        <v>290</v>
      </c>
      <c r="F63" s="35" t="s">
        <v>291</v>
      </c>
      <c r="G63" s="34" t="s">
        <v>292</v>
      </c>
      <c r="H63" s="35" t="s">
        <v>293</v>
      </c>
      <c r="I63" s="36">
        <f t="shared" si="3"/>
        <v>6.720000000001164</v>
      </c>
      <c r="J63" s="37">
        <f t="shared" si="4"/>
        <v>1.7699999999999818</v>
      </c>
      <c r="K63" s="38">
        <f>I63*F173</f>
        <v>41.52960000000719</v>
      </c>
      <c r="L63" s="39">
        <f>J63*F174</f>
        <v>4.053299999999958</v>
      </c>
      <c r="M63" s="40">
        <f t="shared" si="5"/>
        <v>45.58290000000715</v>
      </c>
    </row>
    <row r="64" spans="1:13" ht="15.75" customHeight="1">
      <c r="A64" s="23">
        <v>54</v>
      </c>
      <c r="B64" s="43"/>
      <c r="C64" s="34" t="s">
        <v>294</v>
      </c>
      <c r="D64" s="26" t="s">
        <v>295</v>
      </c>
      <c r="E64" s="34" t="s">
        <v>296</v>
      </c>
      <c r="F64" s="35" t="s">
        <v>297</v>
      </c>
      <c r="G64" s="34" t="s">
        <v>296</v>
      </c>
      <c r="H64" s="35" t="s">
        <v>297</v>
      </c>
      <c r="I64" s="36">
        <f t="shared" si="3"/>
        <v>0</v>
      </c>
      <c r="J64" s="37">
        <f t="shared" si="4"/>
        <v>0</v>
      </c>
      <c r="K64" s="38">
        <f>I64*F173</f>
        <v>0</v>
      </c>
      <c r="L64" s="39">
        <f>J64*F174</f>
        <v>0</v>
      </c>
      <c r="M64" s="40">
        <f t="shared" si="5"/>
        <v>0</v>
      </c>
    </row>
    <row r="65" spans="1:13" ht="15.75" customHeight="1">
      <c r="A65" s="23">
        <v>55</v>
      </c>
      <c r="B65" s="43"/>
      <c r="C65" s="34" t="s">
        <v>298</v>
      </c>
      <c r="D65" s="26" t="s">
        <v>299</v>
      </c>
      <c r="E65" s="34" t="s">
        <v>300</v>
      </c>
      <c r="F65" s="35" t="s">
        <v>301</v>
      </c>
      <c r="G65" s="34" t="s">
        <v>302</v>
      </c>
      <c r="H65" s="35" t="s">
        <v>303</v>
      </c>
      <c r="I65" s="36">
        <f t="shared" si="3"/>
        <v>206.72999999999956</v>
      </c>
      <c r="J65" s="37">
        <f t="shared" si="4"/>
        <v>139.55000000000018</v>
      </c>
      <c r="K65" s="38">
        <f>I65*F173</f>
        <v>1277.5913999999973</v>
      </c>
      <c r="L65" s="39">
        <f>J65*F174</f>
        <v>319.5695000000004</v>
      </c>
      <c r="M65" s="40">
        <f t="shared" si="5"/>
        <v>1597.1608999999976</v>
      </c>
    </row>
    <row r="66" spans="1:13" ht="15.75" customHeight="1">
      <c r="A66" s="23">
        <v>56</v>
      </c>
      <c r="B66" s="43"/>
      <c r="C66" s="34" t="s">
        <v>304</v>
      </c>
      <c r="D66" s="26" t="s">
        <v>305</v>
      </c>
      <c r="E66" s="34" t="s">
        <v>306</v>
      </c>
      <c r="F66" s="35" t="s">
        <v>307</v>
      </c>
      <c r="G66" s="34" t="s">
        <v>308</v>
      </c>
      <c r="H66" s="35" t="s">
        <v>309</v>
      </c>
      <c r="I66" s="36">
        <f t="shared" si="3"/>
        <v>68.23999999999978</v>
      </c>
      <c r="J66" s="37">
        <f t="shared" si="4"/>
        <v>26.61999999999989</v>
      </c>
      <c r="K66" s="38">
        <f>I66*F173</f>
        <v>421.72319999999866</v>
      </c>
      <c r="L66" s="39">
        <f>J66*F174</f>
        <v>60.95979999999975</v>
      </c>
      <c r="M66" s="40">
        <f t="shared" si="5"/>
        <v>482.6829999999984</v>
      </c>
    </row>
    <row r="67" spans="1:13" ht="15.75" customHeight="1">
      <c r="A67" s="23">
        <v>57</v>
      </c>
      <c r="B67" s="43"/>
      <c r="C67" s="34" t="s">
        <v>310</v>
      </c>
      <c r="D67" s="26" t="s">
        <v>311</v>
      </c>
      <c r="E67" s="34" t="s">
        <v>312</v>
      </c>
      <c r="F67" s="35" t="s">
        <v>313</v>
      </c>
      <c r="G67" s="34" t="s">
        <v>312</v>
      </c>
      <c r="H67" s="35" t="s">
        <v>313</v>
      </c>
      <c r="I67" s="36">
        <f t="shared" si="3"/>
        <v>0</v>
      </c>
      <c r="J67" s="37">
        <f t="shared" si="4"/>
        <v>0</v>
      </c>
      <c r="K67" s="38">
        <f>I67*F173</f>
        <v>0</v>
      </c>
      <c r="L67" s="39">
        <f>J67*F174</f>
        <v>0</v>
      </c>
      <c r="M67" s="40">
        <f t="shared" si="5"/>
        <v>0</v>
      </c>
    </row>
    <row r="68" spans="1:13" ht="15.75" customHeight="1">
      <c r="A68" s="23">
        <v>58</v>
      </c>
      <c r="B68" s="43"/>
      <c r="C68" s="34" t="s">
        <v>314</v>
      </c>
      <c r="D68" s="26" t="s">
        <v>315</v>
      </c>
      <c r="E68" s="34" t="s">
        <v>316</v>
      </c>
      <c r="F68" s="35" t="s">
        <v>317</v>
      </c>
      <c r="G68" s="34" t="s">
        <v>318</v>
      </c>
      <c r="H68" s="35" t="s">
        <v>319</v>
      </c>
      <c r="I68" s="36">
        <f t="shared" si="3"/>
        <v>0.2899999999999636</v>
      </c>
      <c r="J68" s="37">
        <f t="shared" si="4"/>
        <v>0.15000000000009095</v>
      </c>
      <c r="K68" s="38">
        <f>I68*F173</f>
        <v>1.792199999999775</v>
      </c>
      <c r="L68" s="39">
        <f>J68*F174</f>
        <v>0.3435000000002083</v>
      </c>
      <c r="M68" s="40">
        <f t="shared" si="5"/>
        <v>2.1356999999999835</v>
      </c>
    </row>
    <row r="69" spans="1:13" ht="15.75" customHeight="1">
      <c r="A69" s="23">
        <v>59</v>
      </c>
      <c r="B69" s="43"/>
      <c r="C69" s="34" t="s">
        <v>320</v>
      </c>
      <c r="D69" s="26" t="s">
        <v>321</v>
      </c>
      <c r="E69" s="34" t="s">
        <v>322</v>
      </c>
      <c r="F69" s="35" t="s">
        <v>323</v>
      </c>
      <c r="G69" s="34" t="s">
        <v>324</v>
      </c>
      <c r="H69" s="35" t="s">
        <v>325</v>
      </c>
      <c r="I69" s="36">
        <f t="shared" si="3"/>
        <v>36.960000000000036</v>
      </c>
      <c r="J69" s="37">
        <f t="shared" si="4"/>
        <v>14.669999999999618</v>
      </c>
      <c r="K69" s="38">
        <f>I69*F173</f>
        <v>228.4128000000002</v>
      </c>
      <c r="L69" s="39">
        <f>J69*F174</f>
        <v>33.59429999999912</v>
      </c>
      <c r="M69" s="40">
        <f t="shared" si="5"/>
        <v>262.00709999999935</v>
      </c>
    </row>
    <row r="70" spans="1:13" ht="15.75" customHeight="1">
      <c r="A70" s="23">
        <v>60</v>
      </c>
      <c r="B70" s="43"/>
      <c r="C70" s="34" t="s">
        <v>326</v>
      </c>
      <c r="D70" s="26" t="s">
        <v>327</v>
      </c>
      <c r="E70" s="34" t="s">
        <v>328</v>
      </c>
      <c r="F70" s="35" t="s">
        <v>329</v>
      </c>
      <c r="G70" s="34" t="s">
        <v>328</v>
      </c>
      <c r="H70" s="35" t="s">
        <v>329</v>
      </c>
      <c r="I70" s="36">
        <f t="shared" si="3"/>
        <v>0</v>
      </c>
      <c r="J70" s="37">
        <f t="shared" si="4"/>
        <v>0</v>
      </c>
      <c r="K70" s="38">
        <f>I70*F173</f>
        <v>0</v>
      </c>
      <c r="L70" s="39">
        <f>J70*F174</f>
        <v>0</v>
      </c>
      <c r="M70" s="40">
        <f t="shared" si="5"/>
        <v>0</v>
      </c>
    </row>
    <row r="71" spans="1:13" ht="15.75" customHeight="1">
      <c r="A71" s="23">
        <v>61</v>
      </c>
      <c r="B71" s="43"/>
      <c r="C71" s="34" t="s">
        <v>330</v>
      </c>
      <c r="D71" s="26" t="s">
        <v>331</v>
      </c>
      <c r="E71" s="34" t="s">
        <v>332</v>
      </c>
      <c r="F71" s="35" t="s">
        <v>333</v>
      </c>
      <c r="G71" s="34" t="s">
        <v>334</v>
      </c>
      <c r="H71" s="35" t="s">
        <v>335</v>
      </c>
      <c r="I71" s="36">
        <f t="shared" si="3"/>
        <v>235.21999999999753</v>
      </c>
      <c r="J71" s="37">
        <f t="shared" si="4"/>
        <v>101.69999999999891</v>
      </c>
      <c r="K71" s="38">
        <f>I71*F173</f>
        <v>1453.6595999999847</v>
      </c>
      <c r="L71" s="39">
        <f>J71*F174</f>
        <v>232.8929999999975</v>
      </c>
      <c r="M71" s="40">
        <f t="shared" si="5"/>
        <v>1686.5525999999822</v>
      </c>
    </row>
    <row r="72" spans="1:13" ht="15.75" customHeight="1">
      <c r="A72" s="23">
        <v>62</v>
      </c>
      <c r="B72" s="43"/>
      <c r="C72" s="34" t="s">
        <v>336</v>
      </c>
      <c r="D72" s="26" t="s">
        <v>337</v>
      </c>
      <c r="E72" s="34" t="s">
        <v>338</v>
      </c>
      <c r="F72" s="35" t="s">
        <v>339</v>
      </c>
      <c r="G72" s="34" t="s">
        <v>338</v>
      </c>
      <c r="H72" s="35" t="s">
        <v>339</v>
      </c>
      <c r="I72" s="36">
        <f t="shared" si="3"/>
        <v>0</v>
      </c>
      <c r="J72" s="37">
        <f t="shared" si="4"/>
        <v>0</v>
      </c>
      <c r="K72" s="38">
        <f>I72*F173</f>
        <v>0</v>
      </c>
      <c r="L72" s="39">
        <f>J72*F174</f>
        <v>0</v>
      </c>
      <c r="M72" s="40">
        <f t="shared" si="5"/>
        <v>0</v>
      </c>
    </row>
    <row r="73" spans="1:13" ht="15.75" customHeight="1">
      <c r="A73" s="23">
        <v>63</v>
      </c>
      <c r="B73" s="43"/>
      <c r="C73" s="34" t="s">
        <v>340</v>
      </c>
      <c r="D73" s="26" t="s">
        <v>341</v>
      </c>
      <c r="E73" s="34" t="s">
        <v>342</v>
      </c>
      <c r="F73" s="35" t="s">
        <v>343</v>
      </c>
      <c r="G73" s="34" t="s">
        <v>344</v>
      </c>
      <c r="H73" s="35" t="s">
        <v>345</v>
      </c>
      <c r="I73" s="36">
        <f t="shared" si="3"/>
        <v>0.010000000000218279</v>
      </c>
      <c r="J73" s="37">
        <f t="shared" si="4"/>
        <v>0.009999999999990905</v>
      </c>
      <c r="K73" s="38">
        <f>I73*F173</f>
        <v>0.061800000001348956</v>
      </c>
      <c r="L73" s="39">
        <f>J73*F174</f>
        <v>0.022899999999979173</v>
      </c>
      <c r="M73" s="40">
        <f t="shared" si="5"/>
        <v>0.08470000000132813</v>
      </c>
    </row>
    <row r="74" spans="1:13" ht="15.75" customHeight="1">
      <c r="A74" s="23">
        <v>64</v>
      </c>
      <c r="B74" s="44"/>
      <c r="C74" s="34" t="s">
        <v>346</v>
      </c>
      <c r="D74" s="26" t="s">
        <v>347</v>
      </c>
      <c r="E74" s="34" t="s">
        <v>348</v>
      </c>
      <c r="F74" s="35" t="s">
        <v>349</v>
      </c>
      <c r="G74" s="34" t="s">
        <v>350</v>
      </c>
      <c r="H74" s="35" t="s">
        <v>351</v>
      </c>
      <c r="I74" s="36">
        <f t="shared" si="3"/>
        <v>0.020000000000436557</v>
      </c>
      <c r="J74" s="37">
        <f t="shared" si="4"/>
        <v>0.010000000000218279</v>
      </c>
      <c r="K74" s="38">
        <f>I74*F173</f>
        <v>0.12360000000269791</v>
      </c>
      <c r="L74" s="39">
        <f>J74*F174</f>
        <v>0.022900000000499857</v>
      </c>
      <c r="M74" s="40">
        <f t="shared" si="5"/>
        <v>0.14650000000319777</v>
      </c>
    </row>
    <row r="75" spans="1:13" ht="15.75" customHeight="1">
      <c r="A75" s="23">
        <v>65</v>
      </c>
      <c r="B75" s="43"/>
      <c r="C75" s="34" t="s">
        <v>352</v>
      </c>
      <c r="D75" s="26" t="s">
        <v>353</v>
      </c>
      <c r="E75" s="34" t="s">
        <v>354</v>
      </c>
      <c r="F75" s="35" t="s">
        <v>355</v>
      </c>
      <c r="G75" s="34" t="s">
        <v>356</v>
      </c>
      <c r="H75" s="35" t="s">
        <v>355</v>
      </c>
      <c r="I75" s="36">
        <f aca="true" t="shared" si="6" ref="I75:I106">G75-E75</f>
        <v>0.10000000000013642</v>
      </c>
      <c r="J75" s="37">
        <f aca="true" t="shared" si="7" ref="J75:J106">H75-F75</f>
        <v>0</v>
      </c>
      <c r="K75" s="38">
        <f>I75*F173</f>
        <v>0.6180000000008431</v>
      </c>
      <c r="L75" s="39">
        <f>J75*F174</f>
        <v>0</v>
      </c>
      <c r="M75" s="40">
        <f aca="true" t="shared" si="8" ref="M75:M106">K75+L75</f>
        <v>0.6180000000008431</v>
      </c>
    </row>
    <row r="76" spans="1:13" ht="15.75" customHeight="1">
      <c r="A76" s="23">
        <v>66</v>
      </c>
      <c r="B76" s="43"/>
      <c r="C76" s="34" t="s">
        <v>357</v>
      </c>
      <c r="D76" s="26" t="s">
        <v>358</v>
      </c>
      <c r="E76" s="34" t="s">
        <v>359</v>
      </c>
      <c r="F76" s="35" t="s">
        <v>360</v>
      </c>
      <c r="G76" s="34" t="s">
        <v>359</v>
      </c>
      <c r="H76" s="35" t="s">
        <v>360</v>
      </c>
      <c r="I76" s="36">
        <f t="shared" si="6"/>
        <v>0</v>
      </c>
      <c r="J76" s="37">
        <f t="shared" si="7"/>
        <v>0</v>
      </c>
      <c r="K76" s="38">
        <f>I76*F173</f>
        <v>0</v>
      </c>
      <c r="L76" s="39">
        <f>J76*F174</f>
        <v>0</v>
      </c>
      <c r="M76" s="40">
        <f t="shared" si="8"/>
        <v>0</v>
      </c>
    </row>
    <row r="77" spans="1:13" ht="15.75" customHeight="1">
      <c r="A77" s="23">
        <v>67</v>
      </c>
      <c r="B77" s="43"/>
      <c r="C77" s="34" t="s">
        <v>361</v>
      </c>
      <c r="D77" s="26" t="s">
        <v>362</v>
      </c>
      <c r="E77" s="34" t="s">
        <v>363</v>
      </c>
      <c r="F77" s="35" t="s">
        <v>364</v>
      </c>
      <c r="G77" s="34" t="s">
        <v>365</v>
      </c>
      <c r="H77" s="35" t="s">
        <v>366</v>
      </c>
      <c r="I77" s="36">
        <f t="shared" si="6"/>
        <v>20.63000000000011</v>
      </c>
      <c r="J77" s="37">
        <f t="shared" si="7"/>
        <v>8.019999999999982</v>
      </c>
      <c r="K77" s="38">
        <f>I77*F173</f>
        <v>127.49340000000066</v>
      </c>
      <c r="L77" s="39">
        <f>J77*F174</f>
        <v>18.365799999999957</v>
      </c>
      <c r="M77" s="40">
        <f t="shared" si="8"/>
        <v>145.8592000000006</v>
      </c>
    </row>
    <row r="78" spans="1:13" ht="15.75" customHeight="1">
      <c r="A78" s="23">
        <v>68</v>
      </c>
      <c r="B78" s="43"/>
      <c r="C78" s="34" t="s">
        <v>367</v>
      </c>
      <c r="D78" s="26" t="s">
        <v>368</v>
      </c>
      <c r="E78" s="34" t="s">
        <v>369</v>
      </c>
      <c r="F78" s="35" t="s">
        <v>370</v>
      </c>
      <c r="G78" s="34" t="s">
        <v>369</v>
      </c>
      <c r="H78" s="35" t="s">
        <v>370</v>
      </c>
      <c r="I78" s="36">
        <f t="shared" si="6"/>
        <v>0</v>
      </c>
      <c r="J78" s="37">
        <f t="shared" si="7"/>
        <v>0</v>
      </c>
      <c r="K78" s="38">
        <f>I78*F173</f>
        <v>0</v>
      </c>
      <c r="L78" s="39">
        <f>J78*F174</f>
        <v>0</v>
      </c>
      <c r="M78" s="40">
        <f t="shared" si="8"/>
        <v>0</v>
      </c>
    </row>
    <row r="79" spans="1:13" ht="15.75" customHeight="1">
      <c r="A79" s="23">
        <v>69</v>
      </c>
      <c r="B79" s="43"/>
      <c r="C79" s="34" t="s">
        <v>371</v>
      </c>
      <c r="D79" s="26" t="s">
        <v>372</v>
      </c>
      <c r="E79" s="34" t="s">
        <v>373</v>
      </c>
      <c r="F79" s="35" t="s">
        <v>374</v>
      </c>
      <c r="G79" s="34" t="s">
        <v>373</v>
      </c>
      <c r="H79" s="35" t="s">
        <v>374</v>
      </c>
      <c r="I79" s="36">
        <f t="shared" si="6"/>
        <v>0</v>
      </c>
      <c r="J79" s="37">
        <f t="shared" si="7"/>
        <v>0</v>
      </c>
      <c r="K79" s="38">
        <f>I79*F173</f>
        <v>0</v>
      </c>
      <c r="L79" s="39">
        <f>J79*F174</f>
        <v>0</v>
      </c>
      <c r="M79" s="40">
        <f t="shared" si="8"/>
        <v>0</v>
      </c>
    </row>
    <row r="80" spans="1:13" ht="15.75" customHeight="1">
      <c r="A80" s="23">
        <v>70</v>
      </c>
      <c r="B80" s="43"/>
      <c r="C80" s="34" t="s">
        <v>375</v>
      </c>
      <c r="D80" s="26" t="s">
        <v>376</v>
      </c>
      <c r="E80" s="34" t="s">
        <v>377</v>
      </c>
      <c r="F80" s="35" t="s">
        <v>378</v>
      </c>
      <c r="G80" s="34" t="s">
        <v>377</v>
      </c>
      <c r="H80" s="35" t="s">
        <v>378</v>
      </c>
      <c r="I80" s="36">
        <f t="shared" si="6"/>
        <v>0</v>
      </c>
      <c r="J80" s="37">
        <f t="shared" si="7"/>
        <v>0</v>
      </c>
      <c r="K80" s="38">
        <f>I80*F173</f>
        <v>0</v>
      </c>
      <c r="L80" s="39">
        <f>J80*F174</f>
        <v>0</v>
      </c>
      <c r="M80" s="40">
        <f t="shared" si="8"/>
        <v>0</v>
      </c>
    </row>
    <row r="81" spans="1:13" ht="15.75" customHeight="1">
      <c r="A81" s="23">
        <v>71</v>
      </c>
      <c r="B81" s="43"/>
      <c r="C81" s="34" t="s">
        <v>379</v>
      </c>
      <c r="D81" s="26" t="s">
        <v>380</v>
      </c>
      <c r="E81" s="34" t="s">
        <v>381</v>
      </c>
      <c r="F81" s="35" t="s">
        <v>382</v>
      </c>
      <c r="G81" s="34" t="s">
        <v>381</v>
      </c>
      <c r="H81" s="35" t="s">
        <v>382</v>
      </c>
      <c r="I81" s="36">
        <f t="shared" si="6"/>
        <v>0</v>
      </c>
      <c r="J81" s="37">
        <f t="shared" si="7"/>
        <v>0</v>
      </c>
      <c r="K81" s="38">
        <f>I81*F173</f>
        <v>0</v>
      </c>
      <c r="L81" s="39">
        <f>J81*F174</f>
        <v>0</v>
      </c>
      <c r="M81" s="40">
        <f t="shared" si="8"/>
        <v>0</v>
      </c>
    </row>
    <row r="82" spans="1:13" ht="15.75" customHeight="1">
      <c r="A82" s="23">
        <v>72</v>
      </c>
      <c r="B82" s="43"/>
      <c r="C82" s="34" t="s">
        <v>383</v>
      </c>
      <c r="D82" s="26" t="s">
        <v>384</v>
      </c>
      <c r="E82" s="34" t="s">
        <v>385</v>
      </c>
      <c r="F82" s="35" t="s">
        <v>386</v>
      </c>
      <c r="G82" s="34" t="s">
        <v>387</v>
      </c>
      <c r="H82" s="35" t="s">
        <v>388</v>
      </c>
      <c r="I82" s="36">
        <f t="shared" si="6"/>
        <v>7.729999999999563</v>
      </c>
      <c r="J82" s="37">
        <f t="shared" si="7"/>
        <v>1.3600000000001273</v>
      </c>
      <c r="K82" s="38">
        <f>I82*F173</f>
        <v>47.7713999999973</v>
      </c>
      <c r="L82" s="39">
        <f>J82*F174</f>
        <v>3.1144000000002916</v>
      </c>
      <c r="M82" s="40">
        <f t="shared" si="8"/>
        <v>50.885799999997595</v>
      </c>
    </row>
    <row r="83" spans="1:13" ht="15.75" customHeight="1">
      <c r="A83" s="23">
        <v>73</v>
      </c>
      <c r="B83" s="43"/>
      <c r="C83" s="34" t="s">
        <v>389</v>
      </c>
      <c r="D83" s="26" t="s">
        <v>390</v>
      </c>
      <c r="E83" s="34" t="s">
        <v>391</v>
      </c>
      <c r="F83" s="35" t="s">
        <v>392</v>
      </c>
      <c r="G83" s="34" t="s">
        <v>391</v>
      </c>
      <c r="H83" s="35" t="s">
        <v>392</v>
      </c>
      <c r="I83" s="36">
        <f t="shared" si="6"/>
        <v>0</v>
      </c>
      <c r="J83" s="37">
        <f t="shared" si="7"/>
        <v>0</v>
      </c>
      <c r="K83" s="38">
        <f>I83*F173</f>
        <v>0</v>
      </c>
      <c r="L83" s="39">
        <f>J83*F174</f>
        <v>0</v>
      </c>
      <c r="M83" s="40">
        <f t="shared" si="8"/>
        <v>0</v>
      </c>
    </row>
    <row r="84" spans="1:13" ht="15.75" customHeight="1">
      <c r="A84" s="23">
        <v>74</v>
      </c>
      <c r="B84" s="43"/>
      <c r="C84" s="34" t="s">
        <v>393</v>
      </c>
      <c r="D84" s="26" t="s">
        <v>394</v>
      </c>
      <c r="E84" s="34" t="s">
        <v>395</v>
      </c>
      <c r="F84" s="35" t="s">
        <v>396</v>
      </c>
      <c r="G84" s="34" t="s">
        <v>397</v>
      </c>
      <c r="H84" s="35" t="s">
        <v>398</v>
      </c>
      <c r="I84" s="36">
        <f t="shared" si="6"/>
        <v>1.8800000000001091</v>
      </c>
      <c r="J84" s="37">
        <f t="shared" si="7"/>
        <v>20.980000000000018</v>
      </c>
      <c r="K84" s="38">
        <f>I84*F173</f>
        <v>11.618400000000674</v>
      </c>
      <c r="L84" s="39">
        <f>J84*F174</f>
        <v>48.04420000000004</v>
      </c>
      <c r="M84" s="40">
        <f t="shared" si="8"/>
        <v>59.662600000000715</v>
      </c>
    </row>
    <row r="85" spans="1:13" ht="15.75" customHeight="1">
      <c r="A85" s="23">
        <v>75</v>
      </c>
      <c r="B85" s="43"/>
      <c r="C85" s="34" t="s">
        <v>399</v>
      </c>
      <c r="D85" s="26" t="s">
        <v>400</v>
      </c>
      <c r="E85" s="34" t="s">
        <v>401</v>
      </c>
      <c r="F85" s="35" t="s">
        <v>402</v>
      </c>
      <c r="G85" s="34" t="s">
        <v>403</v>
      </c>
      <c r="H85" s="35" t="s">
        <v>402</v>
      </c>
      <c r="I85" s="36">
        <f t="shared" si="6"/>
        <v>1.9400000000000546</v>
      </c>
      <c r="J85" s="37">
        <f t="shared" si="7"/>
        <v>0</v>
      </c>
      <c r="K85" s="38">
        <f>I85*F173</f>
        <v>11.989200000000336</v>
      </c>
      <c r="L85" s="39">
        <f>J85*F174</f>
        <v>0</v>
      </c>
      <c r="M85" s="40">
        <f t="shared" si="8"/>
        <v>11.989200000000336</v>
      </c>
    </row>
    <row r="86" spans="1:13" ht="15.75" customHeight="1">
      <c r="A86" s="23">
        <v>76</v>
      </c>
      <c r="B86" s="43"/>
      <c r="C86" s="34" t="s">
        <v>404</v>
      </c>
      <c r="D86" s="26" t="s">
        <v>405</v>
      </c>
      <c r="E86" s="34" t="s">
        <v>406</v>
      </c>
      <c r="F86" s="35" t="s">
        <v>407</v>
      </c>
      <c r="G86" s="34" t="s">
        <v>406</v>
      </c>
      <c r="H86" s="35" t="s">
        <v>407</v>
      </c>
      <c r="I86" s="36">
        <f t="shared" si="6"/>
        <v>0</v>
      </c>
      <c r="J86" s="37">
        <f t="shared" si="7"/>
        <v>0</v>
      </c>
      <c r="K86" s="38">
        <f>I86*F173</f>
        <v>0</v>
      </c>
      <c r="L86" s="39">
        <f>J86*F174</f>
        <v>0</v>
      </c>
      <c r="M86" s="40">
        <f t="shared" si="8"/>
        <v>0</v>
      </c>
    </row>
    <row r="87" spans="1:13" ht="15.75" customHeight="1">
      <c r="A87" s="23">
        <v>77</v>
      </c>
      <c r="B87" s="43"/>
      <c r="C87" s="34" t="s">
        <v>408</v>
      </c>
      <c r="D87" s="26" t="s">
        <v>409</v>
      </c>
      <c r="E87" s="34" t="s">
        <v>410</v>
      </c>
      <c r="F87" s="35" t="s">
        <v>411</v>
      </c>
      <c r="G87" s="34" t="s">
        <v>412</v>
      </c>
      <c r="H87" s="35" t="s">
        <v>413</v>
      </c>
      <c r="I87" s="36">
        <f t="shared" si="6"/>
        <v>64.69000000000051</v>
      </c>
      <c r="J87" s="37">
        <f t="shared" si="7"/>
        <v>28.420000000000073</v>
      </c>
      <c r="K87" s="38">
        <f>I87*F173</f>
        <v>399.7842000000031</v>
      </c>
      <c r="L87" s="39">
        <f>J87*F174</f>
        <v>65.08180000000017</v>
      </c>
      <c r="M87" s="40">
        <f t="shared" si="8"/>
        <v>464.8660000000033</v>
      </c>
    </row>
    <row r="88" spans="1:13" ht="15.75" customHeight="1">
      <c r="A88" s="23">
        <v>78</v>
      </c>
      <c r="B88" s="43"/>
      <c r="C88" s="34" t="s">
        <v>414</v>
      </c>
      <c r="D88" s="26" t="s">
        <v>415</v>
      </c>
      <c r="E88" s="34" t="s">
        <v>416</v>
      </c>
      <c r="F88" s="35" t="s">
        <v>417</v>
      </c>
      <c r="G88" s="34" t="s">
        <v>418</v>
      </c>
      <c r="H88" s="35" t="s">
        <v>419</v>
      </c>
      <c r="I88" s="36">
        <f t="shared" si="6"/>
        <v>831.6900000000023</v>
      </c>
      <c r="J88" s="37">
        <f t="shared" si="7"/>
        <v>517.2200000000012</v>
      </c>
      <c r="K88" s="38">
        <f>I88*F173</f>
        <v>5139.844200000014</v>
      </c>
      <c r="L88" s="39">
        <f>J88*F174</f>
        <v>1184.4338000000027</v>
      </c>
      <c r="M88" s="40">
        <f t="shared" si="8"/>
        <v>6324.278000000017</v>
      </c>
    </row>
    <row r="89" spans="1:13" ht="15.75" customHeight="1">
      <c r="A89" s="23">
        <v>79</v>
      </c>
      <c r="B89" s="43"/>
      <c r="C89" s="34" t="s">
        <v>420</v>
      </c>
      <c r="D89" s="26" t="s">
        <v>421</v>
      </c>
      <c r="E89" s="34" t="s">
        <v>422</v>
      </c>
      <c r="F89" s="35" t="s">
        <v>423</v>
      </c>
      <c r="G89" s="34" t="s">
        <v>424</v>
      </c>
      <c r="H89" s="35" t="s">
        <v>425</v>
      </c>
      <c r="I89" s="36">
        <f t="shared" si="6"/>
        <v>1.1900000000000546</v>
      </c>
      <c r="J89" s="37">
        <f t="shared" si="7"/>
        <v>1.0100000000002183</v>
      </c>
      <c r="K89" s="38">
        <f>I89*F173</f>
        <v>7.354200000000337</v>
      </c>
      <c r="L89" s="39">
        <f>J89*F174</f>
        <v>2.3129000000005</v>
      </c>
      <c r="M89" s="40">
        <f t="shared" si="8"/>
        <v>9.667100000000836</v>
      </c>
    </row>
    <row r="90" spans="1:13" ht="15.75" customHeight="1">
      <c r="A90" s="23">
        <v>80</v>
      </c>
      <c r="B90" s="43"/>
      <c r="C90" s="34" t="s">
        <v>426</v>
      </c>
      <c r="D90" s="26" t="s">
        <v>427</v>
      </c>
      <c r="E90" s="34" t="s">
        <v>428</v>
      </c>
      <c r="F90" s="35" t="s">
        <v>429</v>
      </c>
      <c r="G90" s="34" t="s">
        <v>430</v>
      </c>
      <c r="H90" s="35" t="s">
        <v>429</v>
      </c>
      <c r="I90" s="36">
        <f t="shared" si="6"/>
        <v>0.08999999999991815</v>
      </c>
      <c r="J90" s="37">
        <f t="shared" si="7"/>
        <v>0</v>
      </c>
      <c r="K90" s="38">
        <f>I90*F173</f>
        <v>0.5561999999994941</v>
      </c>
      <c r="L90" s="39">
        <f>J90*F174</f>
        <v>0</v>
      </c>
      <c r="M90" s="40">
        <f t="shared" si="8"/>
        <v>0.5561999999994941</v>
      </c>
    </row>
    <row r="91" spans="1:13" ht="15.75" customHeight="1">
      <c r="A91" s="23">
        <v>81</v>
      </c>
      <c r="B91" s="43"/>
      <c r="C91" s="34" t="s">
        <v>431</v>
      </c>
      <c r="D91" s="26" t="s">
        <v>432</v>
      </c>
      <c r="E91" s="34" t="s">
        <v>433</v>
      </c>
      <c r="F91" s="35" t="s">
        <v>434</v>
      </c>
      <c r="G91" s="34" t="s">
        <v>435</v>
      </c>
      <c r="H91" s="35" t="s">
        <v>436</v>
      </c>
      <c r="I91" s="36">
        <f t="shared" si="6"/>
        <v>220.8199999999997</v>
      </c>
      <c r="J91" s="37">
        <f t="shared" si="7"/>
        <v>152.74</v>
      </c>
      <c r="K91" s="38">
        <f>I91*F173</f>
        <v>1364.6675999999982</v>
      </c>
      <c r="L91" s="39">
        <f>J91*F174</f>
        <v>349.7746</v>
      </c>
      <c r="M91" s="40">
        <f t="shared" si="8"/>
        <v>1714.4421999999981</v>
      </c>
    </row>
    <row r="92" spans="1:13" ht="15.75" customHeight="1">
      <c r="A92" s="23">
        <v>82</v>
      </c>
      <c r="B92" s="43"/>
      <c r="C92" s="34" t="s">
        <v>437</v>
      </c>
      <c r="D92" s="26" t="s">
        <v>438</v>
      </c>
      <c r="E92" s="34" t="s">
        <v>439</v>
      </c>
      <c r="F92" s="35" t="s">
        <v>440</v>
      </c>
      <c r="G92" s="34" t="s">
        <v>441</v>
      </c>
      <c r="H92" s="35" t="s">
        <v>442</v>
      </c>
      <c r="I92" s="36">
        <f t="shared" si="6"/>
        <v>0.5700000000001637</v>
      </c>
      <c r="J92" s="37">
        <f t="shared" si="7"/>
        <v>0.5</v>
      </c>
      <c r="K92" s="38">
        <f>I92*F173</f>
        <v>3.5226000000010114</v>
      </c>
      <c r="L92" s="39">
        <f>J92*F174</f>
        <v>1.145</v>
      </c>
      <c r="M92" s="40">
        <f t="shared" si="8"/>
        <v>4.667600000001011</v>
      </c>
    </row>
    <row r="93" spans="1:13" ht="15.75" customHeight="1">
      <c r="A93" s="23">
        <v>83</v>
      </c>
      <c r="B93" s="43"/>
      <c r="C93" s="34" t="s">
        <v>443</v>
      </c>
      <c r="D93" s="26" t="s">
        <v>444</v>
      </c>
      <c r="E93" s="34" t="s">
        <v>445</v>
      </c>
      <c r="F93" s="35" t="s">
        <v>446</v>
      </c>
      <c r="G93" s="34" t="s">
        <v>445</v>
      </c>
      <c r="H93" s="35" t="s">
        <v>446</v>
      </c>
      <c r="I93" s="36">
        <f t="shared" si="6"/>
        <v>0</v>
      </c>
      <c r="J93" s="37">
        <f t="shared" si="7"/>
        <v>0</v>
      </c>
      <c r="K93" s="38">
        <f>I93*F173</f>
        <v>0</v>
      </c>
      <c r="L93" s="39">
        <f>J93*F174</f>
        <v>0</v>
      </c>
      <c r="M93" s="40">
        <f t="shared" si="8"/>
        <v>0</v>
      </c>
    </row>
    <row r="94" spans="1:13" ht="15.75" customHeight="1">
      <c r="A94" s="23">
        <v>84</v>
      </c>
      <c r="B94" s="43"/>
      <c r="C94" s="34" t="s">
        <v>447</v>
      </c>
      <c r="D94" s="26" t="s">
        <v>448</v>
      </c>
      <c r="E94" s="34" t="s">
        <v>449</v>
      </c>
      <c r="F94" s="35" t="s">
        <v>450</v>
      </c>
      <c r="G94" s="34" t="s">
        <v>451</v>
      </c>
      <c r="H94" s="35" t="s">
        <v>452</v>
      </c>
      <c r="I94" s="36">
        <f t="shared" si="6"/>
        <v>78.65999999999985</v>
      </c>
      <c r="J94" s="37">
        <f t="shared" si="7"/>
        <v>27.159999999999854</v>
      </c>
      <c r="K94" s="38">
        <f>I94*F173</f>
        <v>486.11879999999906</v>
      </c>
      <c r="L94" s="39">
        <f>J94*F174</f>
        <v>62.19639999999967</v>
      </c>
      <c r="M94" s="40">
        <f t="shared" si="8"/>
        <v>548.3151999999988</v>
      </c>
    </row>
    <row r="95" spans="1:13" ht="15.75" customHeight="1">
      <c r="A95" s="23">
        <v>85</v>
      </c>
      <c r="B95" s="43"/>
      <c r="C95" s="34" t="s">
        <v>453</v>
      </c>
      <c r="D95" s="26" t="s">
        <v>454</v>
      </c>
      <c r="E95" s="34" t="s">
        <v>455</v>
      </c>
      <c r="F95" s="35" t="s">
        <v>456</v>
      </c>
      <c r="G95" s="34" t="s">
        <v>457</v>
      </c>
      <c r="H95" s="35" t="s">
        <v>458</v>
      </c>
      <c r="I95" s="36">
        <f t="shared" si="6"/>
        <v>103.05000000000018</v>
      </c>
      <c r="J95" s="37">
        <f t="shared" si="7"/>
        <v>22.319999999999936</v>
      </c>
      <c r="K95" s="38">
        <f>I95*F173</f>
        <v>636.8490000000011</v>
      </c>
      <c r="L95" s="39">
        <f>J95*F174</f>
        <v>51.11279999999986</v>
      </c>
      <c r="M95" s="40">
        <f t="shared" si="8"/>
        <v>687.961800000001</v>
      </c>
    </row>
    <row r="96" spans="1:13" ht="15.75" customHeight="1">
      <c r="A96" s="23">
        <v>86</v>
      </c>
      <c r="B96" s="43"/>
      <c r="C96" s="34" t="s">
        <v>459</v>
      </c>
      <c r="D96" s="26" t="s">
        <v>460</v>
      </c>
      <c r="E96" s="34" t="s">
        <v>461</v>
      </c>
      <c r="F96" s="35" t="s">
        <v>462</v>
      </c>
      <c r="G96" s="34" t="s">
        <v>461</v>
      </c>
      <c r="H96" s="35" t="s">
        <v>462</v>
      </c>
      <c r="I96" s="36">
        <f t="shared" si="6"/>
        <v>0</v>
      </c>
      <c r="J96" s="37">
        <f t="shared" si="7"/>
        <v>0</v>
      </c>
      <c r="K96" s="38">
        <f>I96*F173</f>
        <v>0</v>
      </c>
      <c r="L96" s="39">
        <f>J96*F174</f>
        <v>0</v>
      </c>
      <c r="M96" s="40">
        <f t="shared" si="8"/>
        <v>0</v>
      </c>
    </row>
    <row r="97" spans="1:13" ht="15.75" customHeight="1">
      <c r="A97" s="23">
        <v>87</v>
      </c>
      <c r="B97" s="43"/>
      <c r="C97" s="34" t="s">
        <v>463</v>
      </c>
      <c r="D97" s="26" t="s">
        <v>464</v>
      </c>
      <c r="E97" s="34" t="s">
        <v>465</v>
      </c>
      <c r="F97" s="35" t="s">
        <v>466</v>
      </c>
      <c r="G97" s="34" t="s">
        <v>467</v>
      </c>
      <c r="H97" s="35" t="s">
        <v>468</v>
      </c>
      <c r="I97" s="36">
        <f t="shared" si="6"/>
        <v>0.3999999999996362</v>
      </c>
      <c r="J97" s="37">
        <f t="shared" si="7"/>
        <v>0.029999999999972715</v>
      </c>
      <c r="K97" s="38">
        <f>I97*F173</f>
        <v>2.4719999999977516</v>
      </c>
      <c r="L97" s="39">
        <f>J97*F174</f>
        <v>0.06869999999993752</v>
      </c>
      <c r="M97" s="40">
        <f t="shared" si="8"/>
        <v>2.540699999997689</v>
      </c>
    </row>
    <row r="98" spans="1:13" ht="15.75" customHeight="1">
      <c r="A98" s="23">
        <v>88</v>
      </c>
      <c r="B98" s="43"/>
      <c r="C98" s="34" t="s">
        <v>469</v>
      </c>
      <c r="D98" s="26" t="s">
        <v>470</v>
      </c>
      <c r="E98" s="34" t="s">
        <v>471</v>
      </c>
      <c r="F98" s="35" t="s">
        <v>472</v>
      </c>
      <c r="G98" s="34" t="s">
        <v>473</v>
      </c>
      <c r="H98" s="35" t="s">
        <v>474</v>
      </c>
      <c r="I98" s="36">
        <f t="shared" si="6"/>
        <v>0.6099999999996726</v>
      </c>
      <c r="J98" s="37">
        <f t="shared" si="7"/>
        <v>0.2999999999999545</v>
      </c>
      <c r="K98" s="38">
        <f>I98*F173</f>
        <v>3.7697999999979763</v>
      </c>
      <c r="L98" s="39">
        <f>J98*F174</f>
        <v>0.6869999999998959</v>
      </c>
      <c r="M98" s="40">
        <f t="shared" si="8"/>
        <v>4.456799999997872</v>
      </c>
    </row>
    <row r="99" spans="1:13" ht="15.75" customHeight="1">
      <c r="A99" s="23">
        <v>89</v>
      </c>
      <c r="B99" s="43"/>
      <c r="C99" s="34" t="s">
        <v>475</v>
      </c>
      <c r="D99" s="26" t="s">
        <v>476</v>
      </c>
      <c r="E99" s="34" t="s">
        <v>477</v>
      </c>
      <c r="F99" s="35" t="s">
        <v>478</v>
      </c>
      <c r="G99" s="34" t="s">
        <v>479</v>
      </c>
      <c r="H99" s="35" t="s">
        <v>478</v>
      </c>
      <c r="I99" s="36">
        <f t="shared" si="6"/>
        <v>9.859999999999673</v>
      </c>
      <c r="J99" s="37">
        <f t="shared" si="7"/>
        <v>0</v>
      </c>
      <c r="K99" s="38">
        <f>I99*F173</f>
        <v>60.93479999999797</v>
      </c>
      <c r="L99" s="39">
        <f>J99*F174</f>
        <v>0</v>
      </c>
      <c r="M99" s="40">
        <f t="shared" si="8"/>
        <v>60.93479999999797</v>
      </c>
    </row>
    <row r="100" spans="1:13" ht="15.75" customHeight="1">
      <c r="A100" s="23">
        <v>90</v>
      </c>
      <c r="B100" s="43"/>
      <c r="C100" s="34" t="s">
        <v>480</v>
      </c>
      <c r="D100" s="26" t="s">
        <v>481</v>
      </c>
      <c r="E100" s="34" t="s">
        <v>482</v>
      </c>
      <c r="F100" s="35" t="s">
        <v>483</v>
      </c>
      <c r="G100" s="34" t="s">
        <v>484</v>
      </c>
      <c r="H100" s="35" t="s">
        <v>485</v>
      </c>
      <c r="I100" s="36">
        <f t="shared" si="6"/>
        <v>0.2400000000000091</v>
      </c>
      <c r="J100" s="37">
        <f t="shared" si="7"/>
        <v>0.10999999999999943</v>
      </c>
      <c r="K100" s="38">
        <f>I100*F173</f>
        <v>1.483200000000056</v>
      </c>
      <c r="L100" s="39">
        <f>J100*F174</f>
        <v>0.2518999999999987</v>
      </c>
      <c r="M100" s="40">
        <f t="shared" si="8"/>
        <v>1.7351000000000547</v>
      </c>
    </row>
    <row r="101" spans="1:13" ht="15.75" customHeight="1">
      <c r="A101" s="23">
        <v>91</v>
      </c>
      <c r="B101" s="43"/>
      <c r="C101" s="34" t="s">
        <v>486</v>
      </c>
      <c r="D101" s="26" t="s">
        <v>487</v>
      </c>
      <c r="E101" s="34" t="s">
        <v>488</v>
      </c>
      <c r="F101" s="35" t="s">
        <v>489</v>
      </c>
      <c r="G101" s="34" t="s">
        <v>490</v>
      </c>
      <c r="H101" s="35" t="s">
        <v>491</v>
      </c>
      <c r="I101" s="36">
        <f t="shared" si="6"/>
        <v>24.300000000000182</v>
      </c>
      <c r="J101" s="37">
        <f t="shared" si="7"/>
        <v>3.8099999999999454</v>
      </c>
      <c r="K101" s="38">
        <f>I101*F173</f>
        <v>150.17400000000112</v>
      </c>
      <c r="L101" s="39">
        <f>J101*F174</f>
        <v>8.724899999999876</v>
      </c>
      <c r="M101" s="40">
        <f t="shared" si="8"/>
        <v>158.898900000001</v>
      </c>
    </row>
    <row r="102" spans="1:13" ht="15.75" customHeight="1">
      <c r="A102" s="23">
        <v>92</v>
      </c>
      <c r="B102" s="43"/>
      <c r="C102" s="34" t="s">
        <v>492</v>
      </c>
      <c r="D102" s="26" t="s">
        <v>493</v>
      </c>
      <c r="E102" s="34" t="s">
        <v>494</v>
      </c>
      <c r="F102" s="35" t="s">
        <v>495</v>
      </c>
      <c r="G102" s="34" t="s">
        <v>496</v>
      </c>
      <c r="H102" s="35" t="s">
        <v>497</v>
      </c>
      <c r="I102" s="36">
        <f t="shared" si="6"/>
        <v>242.17000000000007</v>
      </c>
      <c r="J102" s="37">
        <f t="shared" si="7"/>
        <v>133.10000000000036</v>
      </c>
      <c r="K102" s="38">
        <f>I102*F173</f>
        <v>1496.6106000000004</v>
      </c>
      <c r="L102" s="39">
        <f>J102*F174</f>
        <v>304.79900000000083</v>
      </c>
      <c r="M102" s="40">
        <f t="shared" si="8"/>
        <v>1801.4096000000013</v>
      </c>
    </row>
    <row r="103" spans="1:13" ht="15.75" customHeight="1">
      <c r="A103" s="23">
        <v>93</v>
      </c>
      <c r="B103" s="43"/>
      <c r="C103" s="34" t="s">
        <v>498</v>
      </c>
      <c r="D103" s="26" t="s">
        <v>499</v>
      </c>
      <c r="E103" s="34" t="s">
        <v>500</v>
      </c>
      <c r="F103" s="35" t="s">
        <v>501</v>
      </c>
      <c r="G103" s="34" t="s">
        <v>502</v>
      </c>
      <c r="H103" s="35" t="s">
        <v>503</v>
      </c>
      <c r="I103" s="36">
        <f t="shared" si="6"/>
        <v>162.13999999999942</v>
      </c>
      <c r="J103" s="37">
        <f t="shared" si="7"/>
        <v>80.93999999999869</v>
      </c>
      <c r="K103" s="38">
        <f>I103*F173</f>
        <v>1002.0251999999964</v>
      </c>
      <c r="L103" s="39">
        <f>J103*F174</f>
        <v>185.352599999997</v>
      </c>
      <c r="M103" s="40">
        <f t="shared" si="8"/>
        <v>1187.3777999999934</v>
      </c>
    </row>
    <row r="104" spans="1:13" ht="15.75" customHeight="1">
      <c r="A104" s="23">
        <v>94</v>
      </c>
      <c r="B104" s="43"/>
      <c r="C104" s="34" t="s">
        <v>504</v>
      </c>
      <c r="D104" s="26" t="s">
        <v>505</v>
      </c>
      <c r="E104" s="34" t="s">
        <v>506</v>
      </c>
      <c r="F104" s="35" t="s">
        <v>507</v>
      </c>
      <c r="G104" s="34" t="s">
        <v>506</v>
      </c>
      <c r="H104" s="35" t="s">
        <v>507</v>
      </c>
      <c r="I104" s="36">
        <f t="shared" si="6"/>
        <v>0</v>
      </c>
      <c r="J104" s="37">
        <f t="shared" si="7"/>
        <v>0</v>
      </c>
      <c r="K104" s="38">
        <f>I104*F173</f>
        <v>0</v>
      </c>
      <c r="L104" s="39">
        <f>J104*F174</f>
        <v>0</v>
      </c>
      <c r="M104" s="40">
        <f t="shared" si="8"/>
        <v>0</v>
      </c>
    </row>
    <row r="105" spans="1:13" ht="15.75" customHeight="1">
      <c r="A105" s="23">
        <v>95</v>
      </c>
      <c r="B105" s="43"/>
      <c r="C105" s="34" t="s">
        <v>508</v>
      </c>
      <c r="D105" s="26" t="s">
        <v>509</v>
      </c>
      <c r="E105" s="34" t="s">
        <v>510</v>
      </c>
      <c r="F105" s="35" t="s">
        <v>511</v>
      </c>
      <c r="G105" s="34" t="s">
        <v>512</v>
      </c>
      <c r="H105" s="35" t="s">
        <v>513</v>
      </c>
      <c r="I105" s="36">
        <f t="shared" si="6"/>
        <v>3.7199999999998</v>
      </c>
      <c r="J105" s="37">
        <f t="shared" si="7"/>
        <v>1.8599999999999</v>
      </c>
      <c r="K105" s="38">
        <f>I105*F173</f>
        <v>22.989599999998763</v>
      </c>
      <c r="L105" s="39">
        <f>J105*F174</f>
        <v>4.259399999999771</v>
      </c>
      <c r="M105" s="40">
        <f t="shared" si="8"/>
        <v>27.248999999998535</v>
      </c>
    </row>
    <row r="106" spans="1:13" ht="15.75" customHeight="1">
      <c r="A106" s="23">
        <v>96</v>
      </c>
      <c r="B106" s="43"/>
      <c r="C106" s="34" t="s">
        <v>514</v>
      </c>
      <c r="D106" s="26" t="s">
        <v>515</v>
      </c>
      <c r="E106" s="34" t="s">
        <v>516</v>
      </c>
      <c r="F106" s="35" t="s">
        <v>517</v>
      </c>
      <c r="G106" s="34" t="s">
        <v>518</v>
      </c>
      <c r="H106" s="35" t="s">
        <v>519</v>
      </c>
      <c r="I106" s="36">
        <f t="shared" si="6"/>
        <v>0.09000000000014552</v>
      </c>
      <c r="J106" s="37">
        <f t="shared" si="7"/>
        <v>0.009999999999990905</v>
      </c>
      <c r="K106" s="38">
        <f>I106*F173</f>
        <v>0.5562000000008993</v>
      </c>
      <c r="L106" s="39">
        <f>J106*F174</f>
        <v>0.022899999999979173</v>
      </c>
      <c r="M106" s="40">
        <f t="shared" si="8"/>
        <v>0.5791000000008785</v>
      </c>
    </row>
    <row r="107" spans="1:13" ht="15.75" customHeight="1">
      <c r="A107" s="23">
        <v>97</v>
      </c>
      <c r="B107" s="43"/>
      <c r="C107" s="34" t="s">
        <v>520</v>
      </c>
      <c r="D107" s="26" t="s">
        <v>521</v>
      </c>
      <c r="E107" s="34" t="s">
        <v>522</v>
      </c>
      <c r="F107" s="35" t="s">
        <v>523</v>
      </c>
      <c r="G107" s="34" t="s">
        <v>524</v>
      </c>
      <c r="H107" s="35" t="s">
        <v>525</v>
      </c>
      <c r="I107" s="36">
        <f aca="true" t="shared" si="9" ref="I107:I138">G107-E107</f>
        <v>38.159999999999854</v>
      </c>
      <c r="J107" s="37">
        <f aca="true" t="shared" si="10" ref="J107:J138">H107-F107</f>
        <v>11.690000000000055</v>
      </c>
      <c r="K107" s="38">
        <f>I107*F173</f>
        <v>235.8287999999991</v>
      </c>
      <c r="L107" s="39">
        <f>J107*F174</f>
        <v>26.770100000000124</v>
      </c>
      <c r="M107" s="40">
        <f aca="true" t="shared" si="11" ref="M107:M138">K107+L107</f>
        <v>262.5988999999992</v>
      </c>
    </row>
    <row r="108" spans="1:13" ht="15.75" customHeight="1">
      <c r="A108" s="23">
        <v>98</v>
      </c>
      <c r="B108" s="43"/>
      <c r="C108" s="34" t="s">
        <v>526</v>
      </c>
      <c r="D108" s="26" t="s">
        <v>527</v>
      </c>
      <c r="E108" s="34" t="s">
        <v>528</v>
      </c>
      <c r="F108" s="35" t="s">
        <v>529</v>
      </c>
      <c r="G108" s="34" t="s">
        <v>530</v>
      </c>
      <c r="H108" s="35" t="s">
        <v>531</v>
      </c>
      <c r="I108" s="36">
        <f t="shared" si="9"/>
        <v>187.46000000000276</v>
      </c>
      <c r="J108" s="37">
        <f t="shared" si="10"/>
        <v>71.90999999999985</v>
      </c>
      <c r="K108" s="38">
        <f>I108*F173</f>
        <v>1158.502800000017</v>
      </c>
      <c r="L108" s="39">
        <f>J108*F174</f>
        <v>164.67389999999966</v>
      </c>
      <c r="M108" s="40">
        <f t="shared" si="11"/>
        <v>1323.1767000000168</v>
      </c>
    </row>
    <row r="109" spans="1:13" ht="15.75" customHeight="1">
      <c r="A109" s="23">
        <v>99</v>
      </c>
      <c r="B109" s="43"/>
      <c r="C109" s="34" t="s">
        <v>532</v>
      </c>
      <c r="D109" s="26" t="s">
        <v>533</v>
      </c>
      <c r="E109" s="34" t="s">
        <v>534</v>
      </c>
      <c r="F109" s="35" t="s">
        <v>535</v>
      </c>
      <c r="G109" s="34" t="s">
        <v>536</v>
      </c>
      <c r="H109" s="35" t="s">
        <v>537</v>
      </c>
      <c r="I109" s="36">
        <f t="shared" si="9"/>
        <v>1170.4600000000064</v>
      </c>
      <c r="J109" s="37">
        <f t="shared" si="10"/>
        <v>832.3500000000058</v>
      </c>
      <c r="K109" s="38">
        <f>I109*F173</f>
        <v>7233.442800000039</v>
      </c>
      <c r="L109" s="39">
        <f>J109*F174</f>
        <v>1906.0815000000134</v>
      </c>
      <c r="M109" s="40">
        <f t="shared" si="11"/>
        <v>9139.524300000052</v>
      </c>
    </row>
    <row r="110" spans="1:13" ht="15.75" customHeight="1">
      <c r="A110" s="23">
        <v>100</v>
      </c>
      <c r="B110" s="43"/>
      <c r="C110" s="34" t="s">
        <v>538</v>
      </c>
      <c r="D110" s="26" t="s">
        <v>539</v>
      </c>
      <c r="E110" s="34" t="s">
        <v>540</v>
      </c>
      <c r="F110" s="35" t="s">
        <v>541</v>
      </c>
      <c r="G110" s="34" t="s">
        <v>542</v>
      </c>
      <c r="H110" s="35" t="s">
        <v>543</v>
      </c>
      <c r="I110" s="36">
        <f t="shared" si="9"/>
        <v>106.45000000000073</v>
      </c>
      <c r="J110" s="37">
        <f t="shared" si="10"/>
        <v>55.30999999999949</v>
      </c>
      <c r="K110" s="38">
        <f>I110*F173</f>
        <v>657.8610000000044</v>
      </c>
      <c r="L110" s="39">
        <f>J110*F174</f>
        <v>126.65989999999884</v>
      </c>
      <c r="M110" s="40">
        <f t="shared" si="11"/>
        <v>784.5209000000033</v>
      </c>
    </row>
    <row r="111" spans="1:13" ht="15.75" customHeight="1">
      <c r="A111" s="23">
        <v>101</v>
      </c>
      <c r="B111" s="43"/>
      <c r="C111" s="34" t="s">
        <v>544</v>
      </c>
      <c r="D111" s="26" t="s">
        <v>545</v>
      </c>
      <c r="E111" s="34" t="s">
        <v>546</v>
      </c>
      <c r="F111" s="35" t="s">
        <v>547</v>
      </c>
      <c r="G111" s="34" t="s">
        <v>548</v>
      </c>
      <c r="H111" s="35" t="s">
        <v>549</v>
      </c>
      <c r="I111" s="36">
        <f t="shared" si="9"/>
        <v>0.1999999999998181</v>
      </c>
      <c r="J111" s="37">
        <f t="shared" si="10"/>
        <v>0.09999999999990905</v>
      </c>
      <c r="K111" s="38">
        <f>I111*F173</f>
        <v>1.2359999999988758</v>
      </c>
      <c r="L111" s="39">
        <f>J111*F174</f>
        <v>0.22899999999979173</v>
      </c>
      <c r="M111" s="40">
        <f t="shared" si="11"/>
        <v>1.4649999999986676</v>
      </c>
    </row>
    <row r="112" spans="1:13" ht="15.75" customHeight="1">
      <c r="A112" s="23">
        <v>102</v>
      </c>
      <c r="B112" s="43"/>
      <c r="C112" s="34" t="s">
        <v>550</v>
      </c>
      <c r="D112" s="26" t="s">
        <v>551</v>
      </c>
      <c r="E112" s="34" t="s">
        <v>552</v>
      </c>
      <c r="F112" s="35" t="s">
        <v>553</v>
      </c>
      <c r="G112" s="34" t="s">
        <v>554</v>
      </c>
      <c r="H112" s="35" t="s">
        <v>555</v>
      </c>
      <c r="I112" s="36">
        <f t="shared" si="9"/>
        <v>49.899999999999636</v>
      </c>
      <c r="J112" s="37">
        <f t="shared" si="10"/>
        <v>28.829999999999927</v>
      </c>
      <c r="K112" s="38">
        <f>I112*F173</f>
        <v>308.38199999999773</v>
      </c>
      <c r="L112" s="39">
        <f>J112*F174</f>
        <v>66.02069999999983</v>
      </c>
      <c r="M112" s="40">
        <f t="shared" si="11"/>
        <v>374.4026999999976</v>
      </c>
    </row>
    <row r="113" spans="1:13" ht="15.75" customHeight="1">
      <c r="A113" s="23">
        <v>103</v>
      </c>
      <c r="B113" s="43"/>
      <c r="C113" s="34" t="s">
        <v>556</v>
      </c>
      <c r="D113" s="26" t="s">
        <v>557</v>
      </c>
      <c r="E113" s="34" t="s">
        <v>558</v>
      </c>
      <c r="F113" s="35" t="s">
        <v>559</v>
      </c>
      <c r="G113" s="34" t="s">
        <v>560</v>
      </c>
      <c r="H113" s="35" t="s">
        <v>561</v>
      </c>
      <c r="I113" s="36">
        <f t="shared" si="9"/>
        <v>136.36000000000058</v>
      </c>
      <c r="J113" s="37">
        <f t="shared" si="10"/>
        <v>66.75</v>
      </c>
      <c r="K113" s="38">
        <f>I113*F173</f>
        <v>842.7048000000035</v>
      </c>
      <c r="L113" s="39">
        <f>J113*F174</f>
        <v>152.85750000000002</v>
      </c>
      <c r="M113" s="40">
        <f t="shared" si="11"/>
        <v>995.5623000000035</v>
      </c>
    </row>
    <row r="114" spans="1:13" ht="15.75" customHeight="1">
      <c r="A114" s="23">
        <v>104</v>
      </c>
      <c r="B114" s="43"/>
      <c r="C114" s="34" t="s">
        <v>562</v>
      </c>
      <c r="D114" s="26" t="s">
        <v>563</v>
      </c>
      <c r="E114" s="34" t="s">
        <v>564</v>
      </c>
      <c r="F114" s="35" t="s">
        <v>565</v>
      </c>
      <c r="G114" s="34" t="s">
        <v>566</v>
      </c>
      <c r="H114" s="35" t="s">
        <v>567</v>
      </c>
      <c r="I114" s="36">
        <f t="shared" si="9"/>
        <v>0.009999999999990905</v>
      </c>
      <c r="J114" s="37">
        <f t="shared" si="10"/>
        <v>0.010000000000019327</v>
      </c>
      <c r="K114" s="38">
        <f>I114*F173</f>
        <v>0.06179999999994379</v>
      </c>
      <c r="L114" s="39">
        <f>J114*F174</f>
        <v>0.02290000000004426</v>
      </c>
      <c r="M114" s="40">
        <f t="shared" si="11"/>
        <v>0.08469999999998805</v>
      </c>
    </row>
    <row r="115" spans="1:13" ht="15.75" customHeight="1">
      <c r="A115" s="23">
        <v>105</v>
      </c>
      <c r="B115" s="43"/>
      <c r="C115" s="34" t="s">
        <v>568</v>
      </c>
      <c r="D115" s="26" t="s">
        <v>569</v>
      </c>
      <c r="E115" s="34" t="s">
        <v>570</v>
      </c>
      <c r="F115" s="35" t="s">
        <v>571</v>
      </c>
      <c r="G115" s="34" t="s">
        <v>572</v>
      </c>
      <c r="H115" s="35" t="s">
        <v>573</v>
      </c>
      <c r="I115" s="36">
        <f t="shared" si="9"/>
        <v>420.4300000000003</v>
      </c>
      <c r="J115" s="37">
        <f t="shared" si="10"/>
        <v>273.0699999999997</v>
      </c>
      <c r="K115" s="38">
        <f>I115*F173</f>
        <v>2598.257400000002</v>
      </c>
      <c r="L115" s="39">
        <f>J115*F174</f>
        <v>625.3302999999994</v>
      </c>
      <c r="M115" s="40">
        <f t="shared" si="11"/>
        <v>3223.587700000001</v>
      </c>
    </row>
    <row r="116" spans="1:13" ht="15.75" customHeight="1">
      <c r="A116" s="23">
        <v>106</v>
      </c>
      <c r="B116" s="43"/>
      <c r="C116" s="34" t="s">
        <v>574</v>
      </c>
      <c r="D116" s="26" t="s">
        <v>575</v>
      </c>
      <c r="E116" s="34" t="s">
        <v>576</v>
      </c>
      <c r="F116" s="35" t="s">
        <v>577</v>
      </c>
      <c r="G116" s="34" t="s">
        <v>578</v>
      </c>
      <c r="H116" s="35" t="s">
        <v>579</v>
      </c>
      <c r="I116" s="36">
        <f t="shared" si="9"/>
        <v>749.5799999999945</v>
      </c>
      <c r="J116" s="37">
        <f t="shared" si="10"/>
        <v>385.9100000000035</v>
      </c>
      <c r="K116" s="38">
        <f>I116*F173</f>
        <v>4632.404399999966</v>
      </c>
      <c r="L116" s="39">
        <f>J116*F174</f>
        <v>883.733900000008</v>
      </c>
      <c r="M116" s="40">
        <f t="shared" si="11"/>
        <v>5516.138299999974</v>
      </c>
    </row>
    <row r="117" spans="1:13" ht="15.75" customHeight="1">
      <c r="A117" s="23">
        <v>107</v>
      </c>
      <c r="B117" s="44"/>
      <c r="C117" s="34" t="s">
        <v>580</v>
      </c>
      <c r="D117" s="26" t="s">
        <v>581</v>
      </c>
      <c r="E117" s="34" t="s">
        <v>582</v>
      </c>
      <c r="F117" s="35" t="s">
        <v>583</v>
      </c>
      <c r="G117" s="34" t="s">
        <v>582</v>
      </c>
      <c r="H117" s="35" t="s">
        <v>583</v>
      </c>
      <c r="I117" s="36">
        <f t="shared" si="9"/>
        <v>0</v>
      </c>
      <c r="J117" s="37">
        <f t="shared" si="10"/>
        <v>0</v>
      </c>
      <c r="K117" s="38">
        <f>I117*F173</f>
        <v>0</v>
      </c>
      <c r="L117" s="39">
        <f>J117*F174</f>
        <v>0</v>
      </c>
      <c r="M117" s="40">
        <f t="shared" si="11"/>
        <v>0</v>
      </c>
    </row>
    <row r="118" spans="1:13" ht="15.75" customHeight="1">
      <c r="A118" s="23">
        <v>108</v>
      </c>
      <c r="B118" s="43"/>
      <c r="C118" s="34" t="s">
        <v>584</v>
      </c>
      <c r="D118" s="26" t="s">
        <v>585</v>
      </c>
      <c r="E118" s="34" t="s">
        <v>586</v>
      </c>
      <c r="F118" s="35" t="s">
        <v>587</v>
      </c>
      <c r="G118" s="34" t="s">
        <v>588</v>
      </c>
      <c r="H118" s="35" t="s">
        <v>589</v>
      </c>
      <c r="I118" s="36">
        <f t="shared" si="9"/>
        <v>20.929999999998472</v>
      </c>
      <c r="J118" s="37">
        <f t="shared" si="10"/>
        <v>12.680000000000291</v>
      </c>
      <c r="K118" s="38">
        <f>I118*F173</f>
        <v>129.34739999999056</v>
      </c>
      <c r="L118" s="39">
        <f>J118*F174</f>
        <v>29.037200000000666</v>
      </c>
      <c r="M118" s="40">
        <f t="shared" si="11"/>
        <v>158.38459999999122</v>
      </c>
    </row>
    <row r="119" spans="1:13" ht="15.75" customHeight="1">
      <c r="A119" s="23">
        <v>109</v>
      </c>
      <c r="B119" s="43"/>
      <c r="C119" s="34" t="s">
        <v>590</v>
      </c>
      <c r="D119" s="26" t="s">
        <v>591</v>
      </c>
      <c r="E119" s="34" t="s">
        <v>592</v>
      </c>
      <c r="F119" s="35" t="s">
        <v>593</v>
      </c>
      <c r="G119" s="34" t="s">
        <v>594</v>
      </c>
      <c r="H119" s="35" t="s">
        <v>595</v>
      </c>
      <c r="I119" s="36">
        <f t="shared" si="9"/>
        <v>419.4300000000003</v>
      </c>
      <c r="J119" s="37">
        <f t="shared" si="10"/>
        <v>214.39000000000124</v>
      </c>
      <c r="K119" s="38">
        <f>I119*F173</f>
        <v>2592.0774000000015</v>
      </c>
      <c r="L119" s="39">
        <f>J119*F174</f>
        <v>490.95310000000285</v>
      </c>
      <c r="M119" s="40">
        <f t="shared" si="11"/>
        <v>3083.0305000000044</v>
      </c>
    </row>
    <row r="120" spans="1:13" ht="15.75" customHeight="1">
      <c r="A120" s="23">
        <v>110</v>
      </c>
      <c r="B120" s="43"/>
      <c r="C120" s="34" t="s">
        <v>596</v>
      </c>
      <c r="D120" s="26" t="s">
        <v>597</v>
      </c>
      <c r="E120" s="34" t="s">
        <v>598</v>
      </c>
      <c r="F120" s="35" t="s">
        <v>599</v>
      </c>
      <c r="G120" s="34" t="s">
        <v>600</v>
      </c>
      <c r="H120" s="35" t="s">
        <v>601</v>
      </c>
      <c r="I120" s="36">
        <f t="shared" si="9"/>
        <v>93.76999999999862</v>
      </c>
      <c r="J120" s="37">
        <f t="shared" si="10"/>
        <v>47.910000000000764</v>
      </c>
      <c r="K120" s="38">
        <f>I120*F173</f>
        <v>579.4985999999915</v>
      </c>
      <c r="L120" s="39">
        <f>J120*F174</f>
        <v>109.71390000000176</v>
      </c>
      <c r="M120" s="40">
        <f t="shared" si="11"/>
        <v>689.2124999999933</v>
      </c>
    </row>
    <row r="121" spans="1:13" ht="15.75" customHeight="1">
      <c r="A121" s="23">
        <v>111</v>
      </c>
      <c r="B121" s="43"/>
      <c r="C121" s="34" t="s">
        <v>602</v>
      </c>
      <c r="D121" s="26" t="s">
        <v>603</v>
      </c>
      <c r="E121" s="34" t="s">
        <v>604</v>
      </c>
      <c r="F121" s="35" t="s">
        <v>605</v>
      </c>
      <c r="G121" s="34" t="s">
        <v>606</v>
      </c>
      <c r="H121" s="35" t="s">
        <v>607</v>
      </c>
      <c r="I121" s="36">
        <f t="shared" si="9"/>
        <v>319.1999999999998</v>
      </c>
      <c r="J121" s="37">
        <f t="shared" si="10"/>
        <v>124.20000000000005</v>
      </c>
      <c r="K121" s="38">
        <f>I121*F173</f>
        <v>1972.6559999999988</v>
      </c>
      <c r="L121" s="39">
        <f>J121*F174</f>
        <v>284.4180000000001</v>
      </c>
      <c r="M121" s="40">
        <f t="shared" si="11"/>
        <v>2257.0739999999987</v>
      </c>
    </row>
    <row r="122" spans="1:13" ht="15.75" customHeight="1">
      <c r="A122" s="23">
        <v>112</v>
      </c>
      <c r="B122" s="43"/>
      <c r="C122" s="34" t="s">
        <v>608</v>
      </c>
      <c r="D122" s="26" t="s">
        <v>609</v>
      </c>
      <c r="E122" s="34" t="s">
        <v>610</v>
      </c>
      <c r="F122" s="35" t="s">
        <v>611</v>
      </c>
      <c r="G122" s="34" t="s">
        <v>612</v>
      </c>
      <c r="H122" s="35" t="s">
        <v>611</v>
      </c>
      <c r="I122" s="36">
        <f t="shared" si="9"/>
        <v>0.029999999999972715</v>
      </c>
      <c r="J122" s="37">
        <f t="shared" si="10"/>
        <v>0</v>
      </c>
      <c r="K122" s="38">
        <f>I122*F173</f>
        <v>0.18539999999983137</v>
      </c>
      <c r="L122" s="39">
        <f>J122*F174</f>
        <v>0</v>
      </c>
      <c r="M122" s="40">
        <f t="shared" si="11"/>
        <v>0.18539999999983137</v>
      </c>
    </row>
    <row r="123" spans="1:13" ht="15.75" customHeight="1">
      <c r="A123" s="23">
        <v>113</v>
      </c>
      <c r="B123" s="43"/>
      <c r="C123" s="34" t="s">
        <v>613</v>
      </c>
      <c r="D123" s="26" t="s">
        <v>614</v>
      </c>
      <c r="E123" s="34" t="s">
        <v>615</v>
      </c>
      <c r="F123" s="35" t="s">
        <v>616</v>
      </c>
      <c r="G123" s="34" t="s">
        <v>617</v>
      </c>
      <c r="H123" s="35" t="s">
        <v>618</v>
      </c>
      <c r="I123" s="36">
        <f t="shared" si="9"/>
        <v>77.96000000000004</v>
      </c>
      <c r="J123" s="37">
        <f t="shared" si="10"/>
        <v>77.03999999999996</v>
      </c>
      <c r="K123" s="38">
        <f>I123*F173</f>
        <v>481.7928000000002</v>
      </c>
      <c r="L123" s="39">
        <f>J123*F174</f>
        <v>176.42159999999993</v>
      </c>
      <c r="M123" s="40">
        <f t="shared" si="11"/>
        <v>658.2144000000002</v>
      </c>
    </row>
    <row r="124" spans="1:13" ht="15.75" customHeight="1">
      <c r="A124" s="23">
        <v>114</v>
      </c>
      <c r="B124" s="43"/>
      <c r="C124" s="34" t="s">
        <v>619</v>
      </c>
      <c r="D124" s="26" t="s">
        <v>620</v>
      </c>
      <c r="E124" s="34" t="s">
        <v>621</v>
      </c>
      <c r="F124" s="35" t="s">
        <v>622</v>
      </c>
      <c r="G124" s="34" t="s">
        <v>623</v>
      </c>
      <c r="H124" s="35" t="s">
        <v>624</v>
      </c>
      <c r="I124" s="36">
        <f t="shared" si="9"/>
        <v>0.5200000000004366</v>
      </c>
      <c r="J124" s="37">
        <f t="shared" si="10"/>
        <v>0.2699999999999818</v>
      </c>
      <c r="K124" s="38">
        <f>I124*F173</f>
        <v>3.213600000002698</v>
      </c>
      <c r="L124" s="39">
        <f>J124*F174</f>
        <v>0.6182999999999583</v>
      </c>
      <c r="M124" s="40">
        <f t="shared" si="11"/>
        <v>3.831900000002656</v>
      </c>
    </row>
    <row r="125" spans="1:13" ht="15.75" customHeight="1">
      <c r="A125" s="23">
        <v>115</v>
      </c>
      <c r="B125" s="43"/>
      <c r="C125" s="34" t="s">
        <v>625</v>
      </c>
      <c r="D125" s="26" t="s">
        <v>626</v>
      </c>
      <c r="E125" s="34" t="s">
        <v>627</v>
      </c>
      <c r="F125" s="35" t="s">
        <v>628</v>
      </c>
      <c r="G125" s="34" t="s">
        <v>629</v>
      </c>
      <c r="H125" s="35" t="s">
        <v>630</v>
      </c>
      <c r="I125" s="36">
        <f t="shared" si="9"/>
        <v>334.62000000000035</v>
      </c>
      <c r="J125" s="37">
        <f t="shared" si="10"/>
        <v>198.3499999999999</v>
      </c>
      <c r="K125" s="38">
        <f>I125*F173</f>
        <v>2067.951600000002</v>
      </c>
      <c r="L125" s="39">
        <f>J125*F174</f>
        <v>454.2214999999998</v>
      </c>
      <c r="M125" s="40">
        <f t="shared" si="11"/>
        <v>2522.173100000002</v>
      </c>
    </row>
    <row r="126" spans="1:13" ht="15.75" customHeight="1">
      <c r="A126" s="23">
        <v>116</v>
      </c>
      <c r="B126" s="43"/>
      <c r="C126" s="34" t="s">
        <v>631</v>
      </c>
      <c r="D126" s="26" t="s">
        <v>632</v>
      </c>
      <c r="E126" s="34" t="s">
        <v>633</v>
      </c>
      <c r="F126" s="35" t="s">
        <v>634</v>
      </c>
      <c r="G126" s="34" t="s">
        <v>635</v>
      </c>
      <c r="H126" s="35" t="s">
        <v>636</v>
      </c>
      <c r="I126" s="36">
        <f t="shared" si="9"/>
        <v>45.36999999999898</v>
      </c>
      <c r="J126" s="37">
        <f t="shared" si="10"/>
        <v>13.519999999999527</v>
      </c>
      <c r="K126" s="38">
        <f>I126*F173</f>
        <v>280.3865999999937</v>
      </c>
      <c r="L126" s="39">
        <f>J126*F174</f>
        <v>30.96079999999892</v>
      </c>
      <c r="M126" s="40">
        <f t="shared" si="11"/>
        <v>311.3473999999926</v>
      </c>
    </row>
    <row r="127" spans="1:13" ht="15.75" customHeight="1">
      <c r="A127" s="23">
        <v>117</v>
      </c>
      <c r="B127" s="43"/>
      <c r="C127" s="45" t="s">
        <v>637</v>
      </c>
      <c r="D127" s="46" t="s">
        <v>638</v>
      </c>
      <c r="E127" s="47" t="s">
        <v>639</v>
      </c>
      <c r="F127" s="48" t="s">
        <v>640</v>
      </c>
      <c r="G127" s="34" t="s">
        <v>641</v>
      </c>
      <c r="H127" s="35" t="s">
        <v>642</v>
      </c>
      <c r="I127" s="36">
        <f t="shared" si="9"/>
        <v>5.670000000000073</v>
      </c>
      <c r="J127" s="37">
        <f t="shared" si="10"/>
        <v>0.6599999999998545</v>
      </c>
      <c r="K127" s="38">
        <f>I127*F173</f>
        <v>35.040600000000445</v>
      </c>
      <c r="L127" s="39">
        <f>J127*F174</f>
        <v>1.5113999999996668</v>
      </c>
      <c r="M127" s="40">
        <f t="shared" si="11"/>
        <v>36.55200000000011</v>
      </c>
    </row>
    <row r="128" spans="1:13" ht="15.75" customHeight="1">
      <c r="A128" s="23">
        <v>118</v>
      </c>
      <c r="B128" s="43"/>
      <c r="C128" s="34" t="s">
        <v>643</v>
      </c>
      <c r="D128" s="26" t="s">
        <v>644</v>
      </c>
      <c r="E128" s="34" t="s">
        <v>645</v>
      </c>
      <c r="F128" s="35" t="s">
        <v>646</v>
      </c>
      <c r="G128" s="34" t="s">
        <v>647</v>
      </c>
      <c r="H128" s="35" t="s">
        <v>648</v>
      </c>
      <c r="I128" s="36">
        <f t="shared" si="9"/>
        <v>213.54999999999927</v>
      </c>
      <c r="J128" s="37">
        <f t="shared" si="10"/>
        <v>112.59000000000015</v>
      </c>
      <c r="K128" s="38">
        <f>I128*F173</f>
        <v>1319.7389999999955</v>
      </c>
      <c r="L128" s="39">
        <f>J128*F174</f>
        <v>257.83110000000033</v>
      </c>
      <c r="M128" s="40">
        <f t="shared" si="11"/>
        <v>1577.5700999999958</v>
      </c>
    </row>
    <row r="129" spans="1:13" ht="15.75" customHeight="1">
      <c r="A129" s="23">
        <v>119</v>
      </c>
      <c r="B129" s="43"/>
      <c r="C129" s="45" t="s">
        <v>649</v>
      </c>
      <c r="D129" s="46" t="s">
        <v>650</v>
      </c>
      <c r="E129" s="47" t="s">
        <v>651</v>
      </c>
      <c r="F129" s="48" t="s">
        <v>652</v>
      </c>
      <c r="G129" s="34" t="s">
        <v>653</v>
      </c>
      <c r="H129" s="35" t="s">
        <v>654</v>
      </c>
      <c r="I129" s="36">
        <f t="shared" si="9"/>
        <v>11.030000000000655</v>
      </c>
      <c r="J129" s="37">
        <f t="shared" si="10"/>
        <v>2.9000000000005457</v>
      </c>
      <c r="K129" s="38">
        <f>I129*F173</f>
        <v>68.16540000000404</v>
      </c>
      <c r="L129" s="39">
        <f>J129*F174</f>
        <v>6.64100000000125</v>
      </c>
      <c r="M129" s="40">
        <f t="shared" si="11"/>
        <v>74.8064000000053</v>
      </c>
    </row>
    <row r="130" spans="1:13" ht="15.75" customHeight="1">
      <c r="A130" s="23">
        <v>120</v>
      </c>
      <c r="B130" s="43"/>
      <c r="C130" s="34" t="s">
        <v>655</v>
      </c>
      <c r="D130" s="26" t="s">
        <v>656</v>
      </c>
      <c r="E130" s="34" t="s">
        <v>657</v>
      </c>
      <c r="F130" s="35" t="s">
        <v>658</v>
      </c>
      <c r="G130" s="34" t="s">
        <v>659</v>
      </c>
      <c r="H130" s="35" t="s">
        <v>660</v>
      </c>
      <c r="I130" s="36">
        <f t="shared" si="9"/>
        <v>0.7000000000000455</v>
      </c>
      <c r="J130" s="37">
        <f t="shared" si="10"/>
        <v>0.31999999999993634</v>
      </c>
      <c r="K130" s="38">
        <f>I130*F173</f>
        <v>4.326000000000281</v>
      </c>
      <c r="L130" s="39">
        <f>J130*F174</f>
        <v>0.7327999999998542</v>
      </c>
      <c r="M130" s="40">
        <f t="shared" si="11"/>
        <v>5.058800000000136</v>
      </c>
    </row>
    <row r="131" spans="1:13" ht="15.75" customHeight="1">
      <c r="A131" s="23">
        <v>121</v>
      </c>
      <c r="B131" s="43"/>
      <c r="C131" s="34" t="s">
        <v>661</v>
      </c>
      <c r="D131" s="26" t="s">
        <v>662</v>
      </c>
      <c r="E131" s="34" t="s">
        <v>663</v>
      </c>
      <c r="F131" s="35" t="s">
        <v>664</v>
      </c>
      <c r="G131" s="34" t="s">
        <v>665</v>
      </c>
      <c r="H131" s="35" t="s">
        <v>666</v>
      </c>
      <c r="I131" s="36">
        <f t="shared" si="9"/>
        <v>0.2699999999999818</v>
      </c>
      <c r="J131" s="37">
        <f t="shared" si="10"/>
        <v>0.11999999999989086</v>
      </c>
      <c r="K131" s="38">
        <f>I131*F173</f>
        <v>1.6685999999998875</v>
      </c>
      <c r="L131" s="39">
        <f>J131*F174</f>
        <v>0.2747999999997501</v>
      </c>
      <c r="M131" s="40">
        <f t="shared" si="11"/>
        <v>1.9433999999996376</v>
      </c>
    </row>
    <row r="132" spans="1:13" ht="15.75" customHeight="1">
      <c r="A132" s="23">
        <v>122</v>
      </c>
      <c r="B132" s="43"/>
      <c r="C132" s="34" t="s">
        <v>667</v>
      </c>
      <c r="D132" s="26" t="s">
        <v>668</v>
      </c>
      <c r="E132" s="34" t="s">
        <v>669</v>
      </c>
      <c r="F132" s="35" t="s">
        <v>670</v>
      </c>
      <c r="G132" s="34" t="s">
        <v>671</v>
      </c>
      <c r="H132" s="35" t="s">
        <v>672</v>
      </c>
      <c r="I132" s="36">
        <f t="shared" si="9"/>
        <v>5.720000000000255</v>
      </c>
      <c r="J132" s="37">
        <f t="shared" si="10"/>
        <v>2.910000000000082</v>
      </c>
      <c r="K132" s="38">
        <f>I132*F173</f>
        <v>35.34960000000157</v>
      </c>
      <c r="L132" s="39">
        <f>J132*F174</f>
        <v>6.663900000000187</v>
      </c>
      <c r="M132" s="40">
        <f t="shared" si="11"/>
        <v>42.01350000000176</v>
      </c>
    </row>
    <row r="133" spans="1:13" ht="15.75" customHeight="1">
      <c r="A133" s="23">
        <v>123</v>
      </c>
      <c r="B133" s="43"/>
      <c r="C133" s="34" t="s">
        <v>673</v>
      </c>
      <c r="D133" s="26" t="s">
        <v>674</v>
      </c>
      <c r="E133" s="34" t="s">
        <v>675</v>
      </c>
      <c r="F133" s="35" t="s">
        <v>676</v>
      </c>
      <c r="G133" s="34" t="s">
        <v>677</v>
      </c>
      <c r="H133" s="35" t="s">
        <v>678</v>
      </c>
      <c r="I133" s="36">
        <f t="shared" si="9"/>
        <v>0.7199999999999918</v>
      </c>
      <c r="J133" s="37">
        <f t="shared" si="10"/>
        <v>0.370000000000001</v>
      </c>
      <c r="K133" s="38">
        <f>I133*F173</f>
        <v>4.449599999999949</v>
      </c>
      <c r="L133" s="39">
        <f>J133*F174</f>
        <v>0.8473000000000023</v>
      </c>
      <c r="M133" s="40">
        <f t="shared" si="11"/>
        <v>5.296899999999951</v>
      </c>
    </row>
    <row r="134" spans="1:13" ht="15.75" customHeight="1">
      <c r="A134" s="23">
        <v>124</v>
      </c>
      <c r="B134" s="43"/>
      <c r="C134" s="34" t="s">
        <v>679</v>
      </c>
      <c r="D134" s="26" t="s">
        <v>680</v>
      </c>
      <c r="E134" s="34" t="s">
        <v>681</v>
      </c>
      <c r="F134" s="35" t="s">
        <v>682</v>
      </c>
      <c r="G134" s="34" t="s">
        <v>681</v>
      </c>
      <c r="H134" s="35" t="s">
        <v>682</v>
      </c>
      <c r="I134" s="36">
        <f t="shared" si="9"/>
        <v>0</v>
      </c>
      <c r="J134" s="37">
        <f t="shared" si="10"/>
        <v>0</v>
      </c>
      <c r="K134" s="38">
        <f>I134*F173</f>
        <v>0</v>
      </c>
      <c r="L134" s="39">
        <f>J134*F174</f>
        <v>0</v>
      </c>
      <c r="M134" s="40">
        <f t="shared" si="11"/>
        <v>0</v>
      </c>
    </row>
    <row r="135" spans="1:13" ht="15.75" customHeight="1">
      <c r="A135" s="23">
        <v>125</v>
      </c>
      <c r="B135" s="43"/>
      <c r="C135" s="34" t="s">
        <v>683</v>
      </c>
      <c r="D135" s="26" t="s">
        <v>684</v>
      </c>
      <c r="E135" s="34" t="s">
        <v>685</v>
      </c>
      <c r="F135" s="35" t="s">
        <v>686</v>
      </c>
      <c r="G135" s="34" t="s">
        <v>687</v>
      </c>
      <c r="H135" s="35" t="s">
        <v>688</v>
      </c>
      <c r="I135" s="36">
        <f t="shared" si="9"/>
        <v>311.83000000000175</v>
      </c>
      <c r="J135" s="37">
        <f t="shared" si="10"/>
        <v>134.82999999999993</v>
      </c>
      <c r="K135" s="38">
        <f>I135*F173</f>
        <v>1927.1094000000107</v>
      </c>
      <c r="L135" s="39">
        <f>J135*F174</f>
        <v>308.7606999999998</v>
      </c>
      <c r="M135" s="40">
        <f t="shared" si="11"/>
        <v>2235.8701000000106</v>
      </c>
    </row>
    <row r="136" spans="1:13" ht="15.75" customHeight="1">
      <c r="A136" s="23">
        <v>126</v>
      </c>
      <c r="B136" s="43"/>
      <c r="C136" s="34" t="s">
        <v>689</v>
      </c>
      <c r="D136" s="26" t="s">
        <v>690</v>
      </c>
      <c r="E136" s="34" t="s">
        <v>691</v>
      </c>
      <c r="F136" s="35" t="s">
        <v>692</v>
      </c>
      <c r="G136" s="34" t="s">
        <v>691</v>
      </c>
      <c r="H136" s="35" t="s">
        <v>692</v>
      </c>
      <c r="I136" s="36">
        <f t="shared" si="9"/>
        <v>0</v>
      </c>
      <c r="J136" s="37">
        <f t="shared" si="10"/>
        <v>0</v>
      </c>
      <c r="K136" s="38">
        <f>I136*F173</f>
        <v>0</v>
      </c>
      <c r="L136" s="39">
        <f>J136*F174</f>
        <v>0</v>
      </c>
      <c r="M136" s="40">
        <f t="shared" si="11"/>
        <v>0</v>
      </c>
    </row>
    <row r="137" spans="1:13" ht="15.75" customHeight="1">
      <c r="A137" s="23">
        <v>127</v>
      </c>
      <c r="B137" s="43"/>
      <c r="C137" s="34" t="s">
        <v>693</v>
      </c>
      <c r="D137" s="26" t="s">
        <v>694</v>
      </c>
      <c r="E137" s="34" t="s">
        <v>211</v>
      </c>
      <c r="F137" s="35" t="s">
        <v>211</v>
      </c>
      <c r="G137" s="34" t="s">
        <v>211</v>
      </c>
      <c r="H137" s="35" t="s">
        <v>211</v>
      </c>
      <c r="I137" s="36">
        <f t="shared" si="9"/>
        <v>0</v>
      </c>
      <c r="J137" s="37">
        <f t="shared" si="10"/>
        <v>0</v>
      </c>
      <c r="K137" s="38">
        <f>I137*F173</f>
        <v>0</v>
      </c>
      <c r="L137" s="39">
        <f>J137*F174</f>
        <v>0</v>
      </c>
      <c r="M137" s="40">
        <f t="shared" si="11"/>
        <v>0</v>
      </c>
    </row>
    <row r="138" spans="1:13" ht="15.75" customHeight="1">
      <c r="A138" s="23">
        <v>128</v>
      </c>
      <c r="B138" s="43"/>
      <c r="C138" s="34" t="s">
        <v>695</v>
      </c>
      <c r="D138" s="26" t="s">
        <v>696</v>
      </c>
      <c r="E138" s="34" t="s">
        <v>697</v>
      </c>
      <c r="F138" s="35" t="s">
        <v>698</v>
      </c>
      <c r="G138" s="34" t="s">
        <v>699</v>
      </c>
      <c r="H138" s="35" t="s">
        <v>698</v>
      </c>
      <c r="I138" s="36">
        <f t="shared" si="9"/>
        <v>2.740000000000009</v>
      </c>
      <c r="J138" s="37">
        <f t="shared" si="10"/>
        <v>0</v>
      </c>
      <c r="K138" s="38">
        <f>I138*F173</f>
        <v>16.933200000000056</v>
      </c>
      <c r="L138" s="39">
        <f>J138*F174</f>
        <v>0</v>
      </c>
      <c r="M138" s="40">
        <f t="shared" si="11"/>
        <v>16.933200000000056</v>
      </c>
    </row>
    <row r="139" spans="1:13" ht="15.75" customHeight="1">
      <c r="A139" s="23">
        <v>129</v>
      </c>
      <c r="B139" s="43"/>
      <c r="C139" s="34" t="s">
        <v>700</v>
      </c>
      <c r="D139" s="26" t="s">
        <v>701</v>
      </c>
      <c r="E139" s="34" t="s">
        <v>702</v>
      </c>
      <c r="F139" s="35" t="s">
        <v>703</v>
      </c>
      <c r="G139" s="34" t="s">
        <v>704</v>
      </c>
      <c r="H139" s="35" t="s">
        <v>705</v>
      </c>
      <c r="I139" s="36">
        <f aca="true" t="shared" si="12" ref="I139:I166">G139-E139</f>
        <v>0.4499999999998181</v>
      </c>
      <c r="J139" s="37">
        <f aca="true" t="shared" si="13" ref="J139:J166">H139-F139</f>
        <v>0.22000000000025466</v>
      </c>
      <c r="K139" s="38">
        <f>I139*F173</f>
        <v>2.7809999999988757</v>
      </c>
      <c r="L139" s="39">
        <f>J139*F174</f>
        <v>0.5038000000005832</v>
      </c>
      <c r="M139" s="40">
        <f aca="true" t="shared" si="14" ref="M139:M167">K139+L139</f>
        <v>3.284799999999459</v>
      </c>
    </row>
    <row r="140" spans="1:13" ht="15.75" customHeight="1">
      <c r="A140" s="23">
        <v>130</v>
      </c>
      <c r="B140" s="43"/>
      <c r="C140" s="34" t="s">
        <v>706</v>
      </c>
      <c r="D140" s="26" t="s">
        <v>707</v>
      </c>
      <c r="E140" s="34" t="s">
        <v>708</v>
      </c>
      <c r="F140" s="35" t="s">
        <v>709</v>
      </c>
      <c r="G140" s="34" t="s">
        <v>710</v>
      </c>
      <c r="H140" s="35" t="s">
        <v>711</v>
      </c>
      <c r="I140" s="36">
        <f t="shared" si="12"/>
        <v>114.71999999999935</v>
      </c>
      <c r="J140" s="37">
        <f t="shared" si="13"/>
        <v>43.279999999999745</v>
      </c>
      <c r="K140" s="38">
        <f>I140*F173</f>
        <v>708.9695999999959</v>
      </c>
      <c r="L140" s="39">
        <f>J140*F174</f>
        <v>99.11119999999941</v>
      </c>
      <c r="M140" s="40">
        <f t="shared" si="14"/>
        <v>808.0807999999953</v>
      </c>
    </row>
    <row r="141" spans="1:13" ht="15.75" customHeight="1">
      <c r="A141" s="23">
        <v>131</v>
      </c>
      <c r="B141" s="43"/>
      <c r="C141" s="34" t="s">
        <v>712</v>
      </c>
      <c r="D141" s="26" t="s">
        <v>713</v>
      </c>
      <c r="E141" s="34" t="s">
        <v>714</v>
      </c>
      <c r="F141" s="35" t="s">
        <v>715</v>
      </c>
      <c r="G141" s="34" t="s">
        <v>716</v>
      </c>
      <c r="H141" s="35" t="s">
        <v>717</v>
      </c>
      <c r="I141" s="36">
        <f t="shared" si="12"/>
        <v>21.269999999999982</v>
      </c>
      <c r="J141" s="37">
        <f t="shared" si="13"/>
        <v>23.460000000000036</v>
      </c>
      <c r="K141" s="38">
        <f>I141*F173</f>
        <v>131.44859999999989</v>
      </c>
      <c r="L141" s="39">
        <f>J141*F174</f>
        <v>53.72340000000008</v>
      </c>
      <c r="M141" s="40">
        <f t="shared" si="14"/>
        <v>185.17199999999997</v>
      </c>
    </row>
    <row r="142" spans="1:13" ht="15.75" customHeight="1">
      <c r="A142" s="23">
        <v>132</v>
      </c>
      <c r="B142" s="43"/>
      <c r="C142" s="34" t="s">
        <v>718</v>
      </c>
      <c r="D142" s="26" t="s">
        <v>719</v>
      </c>
      <c r="E142" s="34" t="s">
        <v>720</v>
      </c>
      <c r="F142" s="35" t="s">
        <v>721</v>
      </c>
      <c r="G142" s="34" t="s">
        <v>722</v>
      </c>
      <c r="H142" s="35" t="s">
        <v>723</v>
      </c>
      <c r="I142" s="36">
        <f t="shared" si="12"/>
        <v>255.86999999999898</v>
      </c>
      <c r="J142" s="37">
        <f t="shared" si="13"/>
        <v>149.32000000000153</v>
      </c>
      <c r="K142" s="38">
        <f>I142*F173</f>
        <v>1581.2765999999936</v>
      </c>
      <c r="L142" s="39">
        <f>J142*F174</f>
        <v>341.9428000000035</v>
      </c>
      <c r="M142" s="40">
        <f t="shared" si="14"/>
        <v>1923.219399999997</v>
      </c>
    </row>
    <row r="143" spans="1:13" ht="15.75" customHeight="1">
      <c r="A143" s="23">
        <v>133</v>
      </c>
      <c r="B143" s="43"/>
      <c r="C143" s="34" t="s">
        <v>724</v>
      </c>
      <c r="D143" s="26" t="s">
        <v>725</v>
      </c>
      <c r="E143" s="34" t="s">
        <v>726</v>
      </c>
      <c r="F143" s="35" t="s">
        <v>727</v>
      </c>
      <c r="G143" s="34" t="s">
        <v>726</v>
      </c>
      <c r="H143" s="35" t="s">
        <v>727</v>
      </c>
      <c r="I143" s="36">
        <f t="shared" si="12"/>
        <v>0</v>
      </c>
      <c r="J143" s="37">
        <f t="shared" si="13"/>
        <v>0</v>
      </c>
      <c r="K143" s="38">
        <f>I143*F173</f>
        <v>0</v>
      </c>
      <c r="L143" s="39">
        <f>J143*F174</f>
        <v>0</v>
      </c>
      <c r="M143" s="40">
        <f t="shared" si="14"/>
        <v>0</v>
      </c>
    </row>
    <row r="144" spans="1:13" ht="15.75" customHeight="1">
      <c r="A144" s="23">
        <v>134</v>
      </c>
      <c r="B144" s="43"/>
      <c r="C144" s="34" t="s">
        <v>728</v>
      </c>
      <c r="D144" s="26" t="s">
        <v>729</v>
      </c>
      <c r="E144" s="34" t="s">
        <v>730</v>
      </c>
      <c r="F144" s="35" t="s">
        <v>731</v>
      </c>
      <c r="G144" s="34" t="s">
        <v>732</v>
      </c>
      <c r="H144" s="35" t="s">
        <v>733</v>
      </c>
      <c r="I144" s="36">
        <f t="shared" si="12"/>
        <v>39.539999999999964</v>
      </c>
      <c r="J144" s="37">
        <f t="shared" si="13"/>
        <v>16.90000000000009</v>
      </c>
      <c r="K144" s="38">
        <f>I144*F173</f>
        <v>244.35719999999975</v>
      </c>
      <c r="L144" s="39">
        <f>J144*F174</f>
        <v>38.70100000000021</v>
      </c>
      <c r="M144" s="40">
        <f t="shared" si="14"/>
        <v>283.05819999999994</v>
      </c>
    </row>
    <row r="145" spans="1:13" ht="15.75" customHeight="1">
      <c r="A145" s="23">
        <v>135</v>
      </c>
      <c r="B145" s="43"/>
      <c r="C145" s="34" t="s">
        <v>734</v>
      </c>
      <c r="D145" s="26" t="s">
        <v>735</v>
      </c>
      <c r="E145" s="34" t="s">
        <v>736</v>
      </c>
      <c r="F145" s="35" t="s">
        <v>737</v>
      </c>
      <c r="G145" s="34" t="s">
        <v>738</v>
      </c>
      <c r="H145" s="35" t="s">
        <v>739</v>
      </c>
      <c r="I145" s="36">
        <f t="shared" si="12"/>
        <v>19.75</v>
      </c>
      <c r="J145" s="37">
        <f t="shared" si="13"/>
        <v>0.049999999999954525</v>
      </c>
      <c r="K145" s="38">
        <f>I145*F173</f>
        <v>122.05499999999999</v>
      </c>
      <c r="L145" s="39">
        <f>J145*F174</f>
        <v>0.11449999999989587</v>
      </c>
      <c r="M145" s="40">
        <f t="shared" si="14"/>
        <v>122.16949999999989</v>
      </c>
    </row>
    <row r="146" spans="1:13" ht="15.75" customHeight="1">
      <c r="A146" s="23">
        <v>136</v>
      </c>
      <c r="B146" s="43"/>
      <c r="C146" s="34" t="s">
        <v>740</v>
      </c>
      <c r="D146" s="26" t="s">
        <v>741</v>
      </c>
      <c r="E146" s="34" t="s">
        <v>742</v>
      </c>
      <c r="F146" s="35" t="s">
        <v>743</v>
      </c>
      <c r="G146" s="34" t="s">
        <v>744</v>
      </c>
      <c r="H146" s="35" t="s">
        <v>745</v>
      </c>
      <c r="I146" s="36">
        <f t="shared" si="12"/>
        <v>0.12000000000080036</v>
      </c>
      <c r="J146" s="37">
        <f t="shared" si="13"/>
        <v>0.020000000000436557</v>
      </c>
      <c r="K146" s="38">
        <f>I146*F173</f>
        <v>0.7416000000049462</v>
      </c>
      <c r="L146" s="39">
        <f>J146*F174</f>
        <v>0.045800000000999715</v>
      </c>
      <c r="M146" s="40">
        <f t="shared" si="14"/>
        <v>0.7874000000059459</v>
      </c>
    </row>
    <row r="147" spans="1:13" ht="15.75" customHeight="1">
      <c r="A147" s="23">
        <v>137</v>
      </c>
      <c r="B147" s="43"/>
      <c r="C147" s="34" t="s">
        <v>746</v>
      </c>
      <c r="D147" s="26" t="s">
        <v>747</v>
      </c>
      <c r="E147" s="34" t="s">
        <v>748</v>
      </c>
      <c r="F147" s="35" t="s">
        <v>749</v>
      </c>
      <c r="G147" s="34" t="s">
        <v>748</v>
      </c>
      <c r="H147" s="35" t="s">
        <v>749</v>
      </c>
      <c r="I147" s="36">
        <f t="shared" si="12"/>
        <v>0</v>
      </c>
      <c r="J147" s="37">
        <f t="shared" si="13"/>
        <v>0</v>
      </c>
      <c r="K147" s="38">
        <f>I147*F173</f>
        <v>0</v>
      </c>
      <c r="L147" s="39">
        <f>J147*F174</f>
        <v>0</v>
      </c>
      <c r="M147" s="40">
        <f t="shared" si="14"/>
        <v>0</v>
      </c>
    </row>
    <row r="148" spans="1:13" ht="15.75" customHeight="1">
      <c r="A148" s="23">
        <v>138</v>
      </c>
      <c r="B148" s="43"/>
      <c r="C148" s="34" t="s">
        <v>750</v>
      </c>
      <c r="D148" s="26" t="s">
        <v>751</v>
      </c>
      <c r="E148" s="34" t="s">
        <v>752</v>
      </c>
      <c r="F148" s="35" t="s">
        <v>753</v>
      </c>
      <c r="G148" s="34" t="s">
        <v>752</v>
      </c>
      <c r="H148" s="35" t="s">
        <v>753</v>
      </c>
      <c r="I148" s="36">
        <f t="shared" si="12"/>
        <v>0</v>
      </c>
      <c r="J148" s="37">
        <f t="shared" si="13"/>
        <v>0</v>
      </c>
      <c r="K148" s="38">
        <f>I148*F173</f>
        <v>0</v>
      </c>
      <c r="L148" s="39">
        <f>J148*F174</f>
        <v>0</v>
      </c>
      <c r="M148" s="40">
        <f t="shared" si="14"/>
        <v>0</v>
      </c>
    </row>
    <row r="149" spans="1:13" ht="15.75" customHeight="1">
      <c r="A149" s="23">
        <v>139</v>
      </c>
      <c r="B149" s="43"/>
      <c r="C149" s="34" t="s">
        <v>754</v>
      </c>
      <c r="D149" s="26" t="s">
        <v>755</v>
      </c>
      <c r="E149" s="34" t="s">
        <v>756</v>
      </c>
      <c r="F149" s="35" t="s">
        <v>757</v>
      </c>
      <c r="G149" s="34" t="s">
        <v>756</v>
      </c>
      <c r="H149" s="35" t="s">
        <v>757</v>
      </c>
      <c r="I149" s="36">
        <f t="shared" si="12"/>
        <v>0</v>
      </c>
      <c r="J149" s="37">
        <f t="shared" si="13"/>
        <v>0</v>
      </c>
      <c r="K149" s="38">
        <f>I149*F173</f>
        <v>0</v>
      </c>
      <c r="L149" s="39">
        <f>J149*F174</f>
        <v>0</v>
      </c>
      <c r="M149" s="40">
        <f t="shared" si="14"/>
        <v>0</v>
      </c>
    </row>
    <row r="150" spans="1:13" ht="15.75" customHeight="1">
      <c r="A150" s="23">
        <v>140</v>
      </c>
      <c r="B150" s="43"/>
      <c r="C150" s="34" t="s">
        <v>758</v>
      </c>
      <c r="D150" s="26" t="s">
        <v>759</v>
      </c>
      <c r="E150" s="34" t="s">
        <v>760</v>
      </c>
      <c r="F150" s="35" t="s">
        <v>761</v>
      </c>
      <c r="G150" s="34" t="s">
        <v>762</v>
      </c>
      <c r="H150" s="35" t="s">
        <v>763</v>
      </c>
      <c r="I150" s="36">
        <f t="shared" si="12"/>
        <v>1.5199999999999818</v>
      </c>
      <c r="J150" s="37">
        <f t="shared" si="13"/>
        <v>0.09000000000003183</v>
      </c>
      <c r="K150" s="38">
        <f>I150*F173</f>
        <v>9.393599999999887</v>
      </c>
      <c r="L150" s="39">
        <f>J150*F174</f>
        <v>0.2061000000000729</v>
      </c>
      <c r="M150" s="40">
        <f t="shared" si="14"/>
        <v>9.59969999999996</v>
      </c>
    </row>
    <row r="151" spans="1:13" ht="15.75" customHeight="1">
      <c r="A151" s="23">
        <v>141</v>
      </c>
      <c r="B151" s="43"/>
      <c r="C151" s="34" t="s">
        <v>764</v>
      </c>
      <c r="D151" s="26" t="s">
        <v>765</v>
      </c>
      <c r="E151" s="34" t="s">
        <v>766</v>
      </c>
      <c r="F151" s="35" t="s">
        <v>767</v>
      </c>
      <c r="G151" s="34" t="s">
        <v>768</v>
      </c>
      <c r="H151" s="35" t="s">
        <v>769</v>
      </c>
      <c r="I151" s="36">
        <f t="shared" si="12"/>
        <v>0.5</v>
      </c>
      <c r="J151" s="37">
        <f t="shared" si="13"/>
        <v>0.2700000000000955</v>
      </c>
      <c r="K151" s="38">
        <f>I151*F173</f>
        <v>3.09</v>
      </c>
      <c r="L151" s="39">
        <f>J151*F174</f>
        <v>0.6183000000002187</v>
      </c>
      <c r="M151" s="40">
        <f t="shared" si="14"/>
        <v>3.7083000000002184</v>
      </c>
    </row>
    <row r="152" spans="1:13" ht="15.75" customHeight="1">
      <c r="A152" s="23">
        <v>142</v>
      </c>
      <c r="B152" s="43"/>
      <c r="C152" s="34" t="s">
        <v>770</v>
      </c>
      <c r="D152" s="26" t="s">
        <v>771</v>
      </c>
      <c r="E152" s="34" t="s">
        <v>772</v>
      </c>
      <c r="F152" s="35" t="s">
        <v>773</v>
      </c>
      <c r="G152" s="34" t="s">
        <v>774</v>
      </c>
      <c r="H152" s="35" t="s">
        <v>775</v>
      </c>
      <c r="I152" s="36">
        <f t="shared" si="12"/>
        <v>13.270000000000437</v>
      </c>
      <c r="J152" s="37">
        <f t="shared" si="13"/>
        <v>6.829999999999927</v>
      </c>
      <c r="K152" s="38">
        <f>I152*F173</f>
        <v>82.00860000000269</v>
      </c>
      <c r="L152" s="39">
        <f>J152*F174</f>
        <v>15.640699999999834</v>
      </c>
      <c r="M152" s="40">
        <f t="shared" si="14"/>
        <v>97.64930000000253</v>
      </c>
    </row>
    <row r="153" spans="1:13" ht="15.75">
      <c r="A153" s="23">
        <v>143</v>
      </c>
      <c r="B153" s="43"/>
      <c r="C153" s="34" t="s">
        <v>776</v>
      </c>
      <c r="D153" s="26" t="s">
        <v>777</v>
      </c>
      <c r="E153" s="34" t="s">
        <v>778</v>
      </c>
      <c r="F153" s="35" t="s">
        <v>779</v>
      </c>
      <c r="G153" s="34" t="s">
        <v>780</v>
      </c>
      <c r="H153" s="35" t="s">
        <v>781</v>
      </c>
      <c r="I153" s="36">
        <f t="shared" si="12"/>
        <v>0.5500000000000682</v>
      </c>
      <c r="J153" s="37">
        <f t="shared" si="13"/>
        <v>0.2799999999999727</v>
      </c>
      <c r="K153" s="38">
        <f>I153*F173</f>
        <v>3.3990000000004215</v>
      </c>
      <c r="L153" s="39">
        <f>J153*F174</f>
        <v>0.6411999999999375</v>
      </c>
      <c r="M153" s="40">
        <f t="shared" si="14"/>
        <v>4.040200000000359</v>
      </c>
    </row>
    <row r="154" spans="1:13" ht="15.75">
      <c r="A154" s="23">
        <v>144</v>
      </c>
      <c r="B154" s="43"/>
      <c r="C154" s="34" t="s">
        <v>782</v>
      </c>
      <c r="D154" s="26" t="s">
        <v>783</v>
      </c>
      <c r="E154" s="34" t="s">
        <v>784</v>
      </c>
      <c r="F154" s="35" t="s">
        <v>785</v>
      </c>
      <c r="G154" s="34" t="s">
        <v>786</v>
      </c>
      <c r="H154" s="35" t="s">
        <v>787</v>
      </c>
      <c r="I154" s="36">
        <f t="shared" si="12"/>
        <v>46.56999999999971</v>
      </c>
      <c r="J154" s="37">
        <f t="shared" si="13"/>
        <v>33.62999999999988</v>
      </c>
      <c r="K154" s="38">
        <f>I154*F173</f>
        <v>287.80259999999817</v>
      </c>
      <c r="L154" s="39">
        <f>J154*F174</f>
        <v>77.01269999999973</v>
      </c>
      <c r="M154" s="40">
        <f t="shared" si="14"/>
        <v>364.8152999999979</v>
      </c>
    </row>
    <row r="155" spans="1:13" ht="15.75">
      <c r="A155" s="23">
        <v>145</v>
      </c>
      <c r="B155" s="43"/>
      <c r="C155" s="34" t="s">
        <v>788</v>
      </c>
      <c r="D155" s="26" t="s">
        <v>789</v>
      </c>
      <c r="E155" s="34" t="s">
        <v>790</v>
      </c>
      <c r="F155" s="35" t="s">
        <v>791</v>
      </c>
      <c r="G155" s="34" t="s">
        <v>790</v>
      </c>
      <c r="H155" s="35" t="s">
        <v>791</v>
      </c>
      <c r="I155" s="36">
        <f t="shared" si="12"/>
        <v>0</v>
      </c>
      <c r="J155" s="37">
        <f t="shared" si="13"/>
        <v>0</v>
      </c>
      <c r="K155" s="38">
        <f>I155*F173</f>
        <v>0</v>
      </c>
      <c r="L155" s="39">
        <f>J155*F174</f>
        <v>0</v>
      </c>
      <c r="M155" s="40">
        <f t="shared" si="14"/>
        <v>0</v>
      </c>
    </row>
    <row r="156" spans="1:13" ht="15.75">
      <c r="A156" s="23">
        <v>146</v>
      </c>
      <c r="B156" s="43"/>
      <c r="C156" s="34" t="s">
        <v>792</v>
      </c>
      <c r="D156" s="26" t="s">
        <v>793</v>
      </c>
      <c r="E156" s="34" t="s">
        <v>794</v>
      </c>
      <c r="F156" s="35" t="s">
        <v>795</v>
      </c>
      <c r="G156" s="34" t="s">
        <v>796</v>
      </c>
      <c r="H156" s="35" t="s">
        <v>797</v>
      </c>
      <c r="I156" s="36">
        <f t="shared" si="12"/>
        <v>35.649999999999636</v>
      </c>
      <c r="J156" s="37">
        <f t="shared" si="13"/>
        <v>14.120000000000118</v>
      </c>
      <c r="K156" s="38">
        <f>I156*F173</f>
        <v>220.31699999999773</v>
      </c>
      <c r="L156" s="39">
        <f>J156*F174</f>
        <v>32.33480000000027</v>
      </c>
      <c r="M156" s="40">
        <f t="shared" si="14"/>
        <v>252.651799999998</v>
      </c>
    </row>
    <row r="157" spans="1:13" ht="15.75">
      <c r="A157" s="23">
        <v>147</v>
      </c>
      <c r="B157" s="43"/>
      <c r="C157" s="34" t="s">
        <v>798</v>
      </c>
      <c r="D157" s="26" t="s">
        <v>799</v>
      </c>
      <c r="E157" s="34" t="s">
        <v>800</v>
      </c>
      <c r="F157" s="35" t="s">
        <v>801</v>
      </c>
      <c r="G157" s="34" t="s">
        <v>802</v>
      </c>
      <c r="H157" s="35" t="s">
        <v>803</v>
      </c>
      <c r="I157" s="36">
        <f t="shared" si="12"/>
        <v>0.2300000000000182</v>
      </c>
      <c r="J157" s="37">
        <f t="shared" si="13"/>
        <v>0.12000000000011823</v>
      </c>
      <c r="K157" s="38">
        <f>I157*F173</f>
        <v>1.4214000000001124</v>
      </c>
      <c r="L157" s="39">
        <f>J157*F174</f>
        <v>0.27480000000027077</v>
      </c>
      <c r="M157" s="40">
        <f t="shared" si="14"/>
        <v>1.6962000000003832</v>
      </c>
    </row>
    <row r="158" spans="1:13" ht="15.75">
      <c r="A158" s="23">
        <v>148</v>
      </c>
      <c r="B158" s="43"/>
      <c r="C158" s="34" t="s">
        <v>804</v>
      </c>
      <c r="D158" s="26" t="s">
        <v>805</v>
      </c>
      <c r="E158" s="34" t="s">
        <v>806</v>
      </c>
      <c r="F158" s="35" t="s">
        <v>807</v>
      </c>
      <c r="G158" s="34" t="s">
        <v>806</v>
      </c>
      <c r="H158" s="35" t="s">
        <v>807</v>
      </c>
      <c r="I158" s="36">
        <f t="shared" si="12"/>
        <v>0</v>
      </c>
      <c r="J158" s="37">
        <f t="shared" si="13"/>
        <v>0</v>
      </c>
      <c r="K158" s="38">
        <f>I158*F173</f>
        <v>0</v>
      </c>
      <c r="L158" s="39">
        <f>J158*F174</f>
        <v>0</v>
      </c>
      <c r="M158" s="40">
        <f t="shared" si="14"/>
        <v>0</v>
      </c>
    </row>
    <row r="159" spans="1:13" ht="15.75">
      <c r="A159" s="23">
        <v>149</v>
      </c>
      <c r="B159" s="43"/>
      <c r="C159" s="34" t="s">
        <v>808</v>
      </c>
      <c r="D159" s="26" t="s">
        <v>809</v>
      </c>
      <c r="E159" s="34" t="s">
        <v>810</v>
      </c>
      <c r="F159" s="35" t="s">
        <v>811</v>
      </c>
      <c r="G159" s="34" t="s">
        <v>812</v>
      </c>
      <c r="H159" s="35" t="s">
        <v>813</v>
      </c>
      <c r="I159" s="36">
        <f t="shared" si="12"/>
        <v>17.579999999999927</v>
      </c>
      <c r="J159" s="37">
        <f t="shared" si="13"/>
        <v>2.400000000000091</v>
      </c>
      <c r="K159" s="38">
        <f>I159*F173</f>
        <v>108.64439999999955</v>
      </c>
      <c r="L159" s="39">
        <f>J159*F174</f>
        <v>5.496000000000208</v>
      </c>
      <c r="M159" s="40">
        <f t="shared" si="14"/>
        <v>114.14039999999976</v>
      </c>
    </row>
    <row r="160" spans="1:13" ht="15.75">
      <c r="A160" s="23">
        <v>150</v>
      </c>
      <c r="B160" s="43"/>
      <c r="C160" s="34" t="s">
        <v>814</v>
      </c>
      <c r="D160" s="26" t="s">
        <v>815</v>
      </c>
      <c r="E160" s="34" t="s">
        <v>816</v>
      </c>
      <c r="F160" s="35" t="s">
        <v>817</v>
      </c>
      <c r="G160" s="34" t="s">
        <v>818</v>
      </c>
      <c r="H160" s="35" t="s">
        <v>819</v>
      </c>
      <c r="I160" s="36">
        <f t="shared" si="12"/>
        <v>0.7600000000000051</v>
      </c>
      <c r="J160" s="37">
        <f t="shared" si="13"/>
        <v>0.37999999999999545</v>
      </c>
      <c r="K160" s="38">
        <f>I160*F173</f>
        <v>4.696800000000032</v>
      </c>
      <c r="L160" s="39">
        <f>J160*F174</f>
        <v>0.8701999999999896</v>
      </c>
      <c r="M160" s="40">
        <f t="shared" si="14"/>
        <v>5.5670000000000215</v>
      </c>
    </row>
    <row r="161" spans="1:13" ht="15.75">
      <c r="A161" s="23">
        <v>151</v>
      </c>
      <c r="B161" s="43"/>
      <c r="C161" s="34" t="s">
        <v>820</v>
      </c>
      <c r="D161" s="26" t="s">
        <v>821</v>
      </c>
      <c r="E161" s="34" t="s">
        <v>822</v>
      </c>
      <c r="F161" s="35" t="s">
        <v>823</v>
      </c>
      <c r="G161" s="34" t="s">
        <v>824</v>
      </c>
      <c r="H161" s="35" t="s">
        <v>825</v>
      </c>
      <c r="I161" s="36">
        <f t="shared" si="12"/>
        <v>96.96999999999935</v>
      </c>
      <c r="J161" s="37">
        <f t="shared" si="13"/>
        <v>55.960000000000036</v>
      </c>
      <c r="K161" s="38">
        <f>I161*F173</f>
        <v>599.2745999999959</v>
      </c>
      <c r="L161" s="39">
        <f>J161*F174</f>
        <v>128.1484000000001</v>
      </c>
      <c r="M161" s="40">
        <f t="shared" si="14"/>
        <v>727.4229999999959</v>
      </c>
    </row>
    <row r="162" spans="1:13" ht="15.75">
      <c r="A162" s="23">
        <v>152</v>
      </c>
      <c r="B162" s="43"/>
      <c r="C162" s="34" t="s">
        <v>826</v>
      </c>
      <c r="D162" s="26" t="s">
        <v>827</v>
      </c>
      <c r="E162" s="34" t="s">
        <v>212</v>
      </c>
      <c r="F162" s="35" t="s">
        <v>212</v>
      </c>
      <c r="G162" s="34" t="s">
        <v>212</v>
      </c>
      <c r="H162" s="35" t="s">
        <v>212</v>
      </c>
      <c r="I162" s="36">
        <f t="shared" si="12"/>
        <v>0</v>
      </c>
      <c r="J162" s="37">
        <f t="shared" si="13"/>
        <v>0</v>
      </c>
      <c r="K162" s="38">
        <f>I162*F173</f>
        <v>0</v>
      </c>
      <c r="L162" s="39">
        <f>J162*F174</f>
        <v>0</v>
      </c>
      <c r="M162" s="40">
        <f t="shared" si="14"/>
        <v>0</v>
      </c>
    </row>
    <row r="163" spans="1:13" ht="15.75">
      <c r="A163" s="23">
        <v>153</v>
      </c>
      <c r="B163" s="43"/>
      <c r="C163" s="34" t="s">
        <v>828</v>
      </c>
      <c r="D163" s="26" t="s">
        <v>829</v>
      </c>
      <c r="E163" s="34" t="s">
        <v>830</v>
      </c>
      <c r="F163" s="35" t="s">
        <v>831</v>
      </c>
      <c r="G163" s="34" t="s">
        <v>832</v>
      </c>
      <c r="H163" s="35" t="s">
        <v>831</v>
      </c>
      <c r="I163" s="36">
        <f t="shared" si="12"/>
        <v>0.06999999999970896</v>
      </c>
      <c r="J163" s="37">
        <f t="shared" si="13"/>
        <v>0</v>
      </c>
      <c r="K163" s="38">
        <f>I163*F173</f>
        <v>0.43259999999820137</v>
      </c>
      <c r="L163" s="39">
        <f>J163*F174</f>
        <v>0</v>
      </c>
      <c r="M163" s="40">
        <f t="shared" si="14"/>
        <v>0.43259999999820137</v>
      </c>
    </row>
    <row r="164" spans="1:13" ht="15.75">
      <c r="A164" s="23">
        <v>154</v>
      </c>
      <c r="B164" s="43"/>
      <c r="C164" s="34" t="s">
        <v>833</v>
      </c>
      <c r="D164" s="26" t="s">
        <v>834</v>
      </c>
      <c r="E164" s="34" t="s">
        <v>835</v>
      </c>
      <c r="F164" s="35" t="s">
        <v>836</v>
      </c>
      <c r="G164" s="34" t="s">
        <v>837</v>
      </c>
      <c r="H164" s="35" t="s">
        <v>838</v>
      </c>
      <c r="I164" s="36">
        <f t="shared" si="12"/>
        <v>185.9600000000064</v>
      </c>
      <c r="J164" s="37">
        <f t="shared" si="13"/>
        <v>234.77000000000044</v>
      </c>
      <c r="K164" s="38">
        <f>I164*F173</f>
        <v>1149.2328000000396</v>
      </c>
      <c r="L164" s="39">
        <f>J164*F174</f>
        <v>537.623300000001</v>
      </c>
      <c r="M164" s="40">
        <f t="shared" si="14"/>
        <v>1686.8561000000404</v>
      </c>
    </row>
    <row r="165" spans="1:13" ht="15.75">
      <c r="A165" s="23">
        <v>155</v>
      </c>
      <c r="B165" s="43"/>
      <c r="C165" s="34" t="s">
        <v>839</v>
      </c>
      <c r="D165" s="26" t="s">
        <v>840</v>
      </c>
      <c r="E165" s="34" t="s">
        <v>841</v>
      </c>
      <c r="F165" s="35" t="s">
        <v>842</v>
      </c>
      <c r="G165" s="34" t="s">
        <v>843</v>
      </c>
      <c r="H165" s="35" t="s">
        <v>844</v>
      </c>
      <c r="I165" s="36">
        <f t="shared" si="12"/>
        <v>66.77000000000407</v>
      </c>
      <c r="J165" s="37">
        <f t="shared" si="13"/>
        <v>455.36999999999534</v>
      </c>
      <c r="K165" s="38">
        <f>I165*F173</f>
        <v>412.6386000000252</v>
      </c>
      <c r="L165" s="39">
        <f>J165*F174</f>
        <v>1042.7972999999893</v>
      </c>
      <c r="M165" s="40">
        <f t="shared" si="14"/>
        <v>1455.4359000000145</v>
      </c>
    </row>
    <row r="166" spans="1:13" ht="16.5" thickBot="1">
      <c r="A166" s="23">
        <v>156</v>
      </c>
      <c r="B166" s="43"/>
      <c r="C166" s="34" t="s">
        <v>845</v>
      </c>
      <c r="D166" s="26" t="s">
        <v>846</v>
      </c>
      <c r="E166" s="34" t="s">
        <v>847</v>
      </c>
      <c r="F166" s="35" t="s">
        <v>848</v>
      </c>
      <c r="G166" s="34" t="s">
        <v>849</v>
      </c>
      <c r="H166" s="35" t="s">
        <v>850</v>
      </c>
      <c r="I166" s="36">
        <f t="shared" si="12"/>
        <v>1501.7099999999991</v>
      </c>
      <c r="J166" s="37">
        <f t="shared" si="13"/>
        <v>810.3700000000026</v>
      </c>
      <c r="K166" s="38">
        <f>I166*F173</f>
        <v>9280.567799999993</v>
      </c>
      <c r="L166" s="39">
        <f>J166*F174</f>
        <v>1855.7473000000061</v>
      </c>
      <c r="M166" s="40">
        <f t="shared" si="14"/>
        <v>11136.3151</v>
      </c>
    </row>
    <row r="167" spans="1:13" ht="15.75">
      <c r="A167" s="23"/>
      <c r="B167" s="43" t="s">
        <v>851</v>
      </c>
      <c r="C167" s="43"/>
      <c r="D167" s="49"/>
      <c r="E167" s="50"/>
      <c r="F167" s="35"/>
      <c r="G167" s="34"/>
      <c r="H167" s="51"/>
      <c r="I167" s="52">
        <f>SUM(I11:I166)</f>
        <v>10701.010000000011</v>
      </c>
      <c r="J167" s="29">
        <f>SUM(J11:J166)</f>
        <v>6882.940000000011</v>
      </c>
      <c r="K167" s="53">
        <f>SUM(K11:K166)</f>
        <v>66132.24180000005</v>
      </c>
      <c r="L167" s="54">
        <f>SUM(L11:L166)</f>
        <v>15761.932600000027</v>
      </c>
      <c r="M167" s="55">
        <f t="shared" si="14"/>
        <v>81894.17440000008</v>
      </c>
    </row>
    <row r="168" spans="1:13" ht="15.75">
      <c r="A168" s="23"/>
      <c r="B168" s="43"/>
      <c r="C168" s="43"/>
      <c r="D168" s="49"/>
      <c r="E168" s="50"/>
      <c r="F168" s="35"/>
      <c r="G168" s="34"/>
      <c r="H168" s="51"/>
      <c r="I168" s="56"/>
      <c r="J168" s="37"/>
      <c r="K168" s="38"/>
      <c r="L168" s="39"/>
      <c r="M168" s="40"/>
    </row>
    <row r="169" spans="1:13" ht="16.5" thickBot="1">
      <c r="A169" s="23"/>
      <c r="B169" s="43" t="s">
        <v>852</v>
      </c>
      <c r="C169" s="34" t="s">
        <v>853</v>
      </c>
      <c r="D169" s="26"/>
      <c r="E169" s="34" t="s">
        <v>854</v>
      </c>
      <c r="F169" s="35" t="s">
        <v>855</v>
      </c>
      <c r="G169" s="34" t="s">
        <v>856</v>
      </c>
      <c r="H169" s="35" t="s">
        <v>857</v>
      </c>
      <c r="I169" s="57">
        <f>G169-E169</f>
        <v>14438.480000000001</v>
      </c>
      <c r="J169" s="58">
        <f>H169-F169</f>
        <v>8677</v>
      </c>
      <c r="K169" s="59">
        <f>I169*F173</f>
        <v>89229.8064</v>
      </c>
      <c r="L169" s="60">
        <f>J169*F174</f>
        <v>19870.33</v>
      </c>
      <c r="M169" s="61">
        <f>K169+L169</f>
        <v>109100.1364</v>
      </c>
    </row>
    <row r="171" spans="2:4" ht="12.75">
      <c r="B171" t="s">
        <v>858</v>
      </c>
      <c r="D171" s="62" t="s">
        <v>859</v>
      </c>
    </row>
    <row r="172" ht="13.5" thickBot="1"/>
    <row r="173" spans="2:13" ht="16.5" thickBot="1">
      <c r="B173" s="74" t="s">
        <v>860</v>
      </c>
      <c r="C173" s="74"/>
      <c r="D173" s="74"/>
      <c r="E173" s="75"/>
      <c r="F173" s="63">
        <v>6.18</v>
      </c>
      <c r="I173" s="80" t="s">
        <v>861</v>
      </c>
      <c r="J173" s="81"/>
      <c r="K173" s="82" t="s">
        <v>861</v>
      </c>
      <c r="L173" s="81"/>
      <c r="M173" s="64" t="s">
        <v>862</v>
      </c>
    </row>
    <row r="174" spans="2:13" ht="16.5" thickBot="1">
      <c r="B174" s="74" t="s">
        <v>863</v>
      </c>
      <c r="C174" s="74"/>
      <c r="D174" s="74"/>
      <c r="E174" s="75"/>
      <c r="F174" s="65">
        <v>2.29</v>
      </c>
      <c r="I174" s="66" t="s">
        <v>18</v>
      </c>
      <c r="J174" s="67" t="s">
        <v>19</v>
      </c>
      <c r="K174" s="68" t="s">
        <v>20</v>
      </c>
      <c r="L174" s="67" t="s">
        <v>21</v>
      </c>
      <c r="M174" s="69" t="s">
        <v>864</v>
      </c>
    </row>
    <row r="175" spans="6:13" ht="16.5" thickBot="1">
      <c r="F175" s="70"/>
      <c r="I175" s="71">
        <f>I169-I167</f>
        <v>3737.4699999999903</v>
      </c>
      <c r="J175" s="72">
        <f>J169-J167</f>
        <v>1794.0599999999886</v>
      </c>
      <c r="K175" s="73">
        <f>K169-K167</f>
        <v>23097.564599999954</v>
      </c>
      <c r="L175" s="73">
        <f>L169-L167</f>
        <v>4108.397399999974</v>
      </c>
      <c r="M175" s="73">
        <f>K175+L175</f>
        <v>27205.961999999927</v>
      </c>
    </row>
  </sheetData>
  <sheetProtection/>
  <mergeCells count="10">
    <mergeCell ref="B2:F2"/>
    <mergeCell ref="G2:I2"/>
    <mergeCell ref="E4:F4"/>
    <mergeCell ref="B6:E6"/>
    <mergeCell ref="B174:E174"/>
    <mergeCell ref="D9:D10"/>
    <mergeCell ref="K9:L9"/>
    <mergeCell ref="B173:E173"/>
    <mergeCell ref="I173:J173"/>
    <mergeCell ref="K173:L173"/>
  </mergeCells>
  <printOptions/>
  <pageMargins left="0.59" right="0.23" top="0.31" bottom="0.51" header="0.32" footer="0.51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2018-02-28T12:56:10Z</cp:lastPrinted>
  <dcterms:created xsi:type="dcterms:W3CDTF">2007-11-28T18:11:11Z</dcterms:created>
  <dcterms:modified xsi:type="dcterms:W3CDTF">2019-04-25T18:49:31Z</dcterms:modified>
  <cp:category/>
  <cp:version/>
  <cp:contentType/>
  <cp:contentStatus/>
</cp:coreProperties>
</file>