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45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<sst xmlns="http://schemas.openxmlformats.org/spreadsheetml/2006/main" count="343" uniqueCount="335">
  <si>
    <t>Ведомость по потреблению электроэнергии</t>
  </si>
  <si>
    <t>Потребитель:</t>
  </si>
  <si>
    <t>Показания расхода электроэнергии за:</t>
  </si>
  <si>
    <t>Участок</t>
  </si>
  <si>
    <t>Показания на:</t>
  </si>
  <si>
    <t>Расход кВт/ч</t>
  </si>
  <si>
    <t>Расход (руб)</t>
  </si>
  <si>
    <t>Сумма (руб)</t>
  </si>
  <si>
    <t>дневной тариф (кВт/ч)</t>
  </si>
  <si>
    <t>ночной тариф (кВт/ч)</t>
  </si>
  <si>
    <t>день Т1  (кВт/ч)</t>
  </si>
  <si>
    <t>ночь Т2 (кВт/ч)</t>
  </si>
  <si>
    <t>день Т1 (руб)</t>
  </si>
  <si>
    <t>ночь Т2 (руб)</t>
  </si>
  <si>
    <t>Вводной</t>
  </si>
  <si>
    <t>Дневной тариф Т1 ( руб)</t>
  </si>
  <si>
    <t>Ночной тариф Т2 (руб)</t>
  </si>
  <si>
    <t>1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</si>
  <si>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</si>
  <si>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</si>
  <si>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</si>
  <si>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</si>
  <si>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</si>
  <si>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</si>
  <si>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</si>
  <si>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</si>
  <si>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</si>
  <si>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</si>
  <si>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</si>
  <si>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</si>
  <si>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</si>
  <si>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</si>
  <si>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</si>
  <si>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</si>
  <si>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</si>
  <si>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</si>
  <si>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</si>
  <si>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</si>
  <si>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</si>
  <si>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</si>
  <si>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</si>
  <si>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</si>
  <si>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</si>
  <si>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</si>
  <si>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</si>
  <si>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</si>
  <si>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</si>
  <si>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</si>
  <si>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</si>
  <si>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</si>
  <si>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</si>
  <si>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</si>
  <si>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</si>
  <si>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</si>
  <si>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</si>
  <si>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</si>
  <si>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</si>
  <si>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</si>
  <si>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</si>
  <si>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</si>
  <si>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</si>
  <si>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</si>
  <si>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</si>
  <si>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</si>
  <si>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</si>
  <si>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</si>
  <si>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</si>
  <si>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</si>
  <si>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</si>
  <si>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</si>
  <si>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</si>
  <si>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</si>
  <si>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</si>
  <si>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</si>
  <si>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</si>
  <si>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</si>
  <si>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</si>
  <si>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</si>
  <si>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</si>
  <si>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</si>
  <si>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</si>
  <si>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</si>
  <si>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</si>
  <si>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</si>
  <si>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</si>
  <si>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</si>
  <si>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</si>
  <si>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</si>
  <si>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</si>
  <si>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</si>
  <si>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</si>
  <si>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</si>
  <si>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</si>
  <si>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</si>
  <si>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</si>
  <si>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</si>
  <si>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</si>
  <si>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</si>
  <si>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</si>
  <si>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</si>
  <si>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</si>
  <si>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</si>
  <si>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</si>
  <si>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</si>
  <si>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</si>
  <si>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</si>
  <si>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</si>
  <si>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</si>
  <si>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</si>
  <si>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</si>
  <si>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</si>
  <si>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</si>
  <si>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105</t>
  </si>
  <si>
    <t>106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</si>
  <si>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</si>
  <si>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</si>
  <si>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</si>
  <si>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</si>
  <si>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</si>
  <si>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</si>
  <si>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</si>
  <si>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</si>
  <si>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</si>
  <si>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</si>
  <si>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</si>
  <si>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</si>
  <si>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</si>
  <si>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</si>
  <si>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</si>
  <si>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</si>
  <si>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</si>
  <si>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</si>
  <si>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</si>
  <si>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</si>
  <si>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</si>
  <si>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</si>
  <si>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</si>
  <si>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</si>
  <si>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</si>
  <si>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</si>
  <si>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</si>
  <si>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138</t>
  </si>
  <si>
    <t>140</t>
  </si>
  <si>
    <t>141</t>
  </si>
  <si>
    <t>142</t>
  </si>
  <si>
    <t>144</t>
  </si>
  <si>
    <t>Сторожка</t>
  </si>
  <si>
    <t>80</t>
  </si>
  <si>
    <t>Потери электроэнергии</t>
  </si>
  <si>
    <t>Сумма (кВт/ч)</t>
  </si>
  <si>
    <t>день Т1  (руб)</t>
  </si>
  <si>
    <t>день Т1  %</t>
  </si>
  <si>
    <t>ночь Т2 %</t>
  </si>
  <si>
    <t>Общие потери %</t>
  </si>
  <si>
    <t>Счетчик</t>
  </si>
  <si>
    <t>зав №</t>
  </si>
  <si>
    <t>к оплате по счетчику</t>
  </si>
  <si>
    <t>Химик-2 Домодедовский р-он</t>
  </si>
  <si>
    <t>11087/1</t>
  </si>
  <si>
    <t>11087/2</t>
  </si>
  <si>
    <t>11168/1</t>
  </si>
  <si>
    <t>11168/2</t>
  </si>
  <si>
    <t>11188/1</t>
  </si>
  <si>
    <t>11188/2</t>
  </si>
  <si>
    <t>11188/3</t>
  </si>
  <si>
    <t>11156/1</t>
  </si>
  <si>
    <t>11156/2</t>
  </si>
  <si>
    <t>17839/1</t>
  </si>
  <si>
    <t>17839/2</t>
  </si>
  <si>
    <t>17839/3</t>
  </si>
  <si>
    <t>11162/1</t>
  </si>
  <si>
    <t>11162/2</t>
  </si>
  <si>
    <t>11152/1</t>
  </si>
  <si>
    <t>11160/1</t>
  </si>
  <si>
    <t>11152/2</t>
  </si>
  <si>
    <t>19</t>
  </si>
  <si>
    <t>11160/2</t>
  </si>
  <si>
    <t>11191/3</t>
  </si>
  <si>
    <t>11167/1</t>
  </si>
  <si>
    <t>11167/2</t>
  </si>
  <si>
    <t>11193/1</t>
  </si>
  <si>
    <t>11193/2</t>
  </si>
  <si>
    <t>11196/1</t>
  </si>
  <si>
    <t>11193/3</t>
  </si>
  <si>
    <t>11196/2</t>
  </si>
  <si>
    <t>11196/3</t>
  </si>
  <si>
    <t>367679/1</t>
  </si>
  <si>
    <t>11144/2</t>
  </si>
  <si>
    <t>367679/2</t>
  </si>
  <si>
    <t>11165/1</t>
  </si>
  <si>
    <t>11165/2</t>
  </si>
  <si>
    <t>11131/1</t>
  </si>
  <si>
    <t>10961/2</t>
  </si>
  <si>
    <t>10961/1</t>
  </si>
  <si>
    <t>11195/3</t>
  </si>
  <si>
    <t>11195/1</t>
  </si>
  <si>
    <t>11195/2</t>
  </si>
  <si>
    <t>11198/3</t>
  </si>
  <si>
    <t>11198/1</t>
  </si>
  <si>
    <t>11198/2</t>
  </si>
  <si>
    <t>11155/1</t>
  </si>
  <si>
    <t>11155/2</t>
  </si>
  <si>
    <t>11235/1</t>
  </si>
  <si>
    <t>11185/1</t>
  </si>
  <si>
    <t>11235/2</t>
  </si>
  <si>
    <t>11185/2</t>
  </si>
  <si>
    <t>11092/1</t>
  </si>
  <si>
    <t>11083/1</t>
  </si>
  <si>
    <t>11092/2</t>
  </si>
  <si>
    <t>11083/2</t>
  </si>
  <si>
    <t>11091/2</t>
  </si>
  <si>
    <t>11090/1</t>
  </si>
  <si>
    <t>11091/1</t>
  </si>
  <si>
    <t>11090/2</t>
  </si>
  <si>
    <t>11239/2</t>
  </si>
  <si>
    <t>11201/3</t>
  </si>
  <si>
    <t>11239/1</t>
  </si>
  <si>
    <t>11201/2</t>
  </si>
  <si>
    <t>11201/1</t>
  </si>
  <si>
    <t>11143/1</t>
  </si>
  <si>
    <t>11143/2</t>
  </si>
  <si>
    <t>11132/1</t>
  </si>
  <si>
    <t>11169/2</t>
  </si>
  <si>
    <t>25451/3</t>
  </si>
  <si>
    <t>25451/2</t>
  </si>
  <si>
    <t>25451/1</t>
  </si>
  <si>
    <t>11256/2</t>
  </si>
  <si>
    <t>18868/1</t>
  </si>
  <si>
    <t>11256/1</t>
  </si>
  <si>
    <t>18868/2</t>
  </si>
  <si>
    <t>10953/1</t>
  </si>
  <si>
    <t>26098/2</t>
  </si>
  <si>
    <t>10949/1</t>
  </si>
  <si>
    <t>11146/1</t>
  </si>
  <si>
    <t>11146/2</t>
  </si>
  <si>
    <t>18812/2</t>
  </si>
  <si>
    <t>26098/1</t>
  </si>
  <si>
    <t>26098/3</t>
  </si>
  <si>
    <t>11085/1</t>
  </si>
  <si>
    <t>11093/1</t>
  </si>
  <si>
    <t>11093/2</t>
  </si>
  <si>
    <t>11192/1</t>
  </si>
  <si>
    <t>11192/2</t>
  </si>
  <si>
    <t>11192/3</t>
  </si>
  <si>
    <t>11158/1</t>
  </si>
  <si>
    <t>11158/2</t>
  </si>
  <si>
    <t>10957/1</t>
  </si>
  <si>
    <t>11134/1</t>
  </si>
  <si>
    <t>10950/1</t>
  </si>
  <si>
    <t>10592/1</t>
  </si>
  <si>
    <t>11088/1</t>
  </si>
  <si>
    <t>10592/2</t>
  </si>
  <si>
    <t>11088/2</t>
  </si>
  <si>
    <t>25458/3</t>
  </si>
  <si>
    <t>25458/1</t>
  </si>
  <si>
    <t>18599/2</t>
  </si>
  <si>
    <t>18599/1</t>
  </si>
  <si>
    <t>367741/1</t>
  </si>
  <si>
    <t>11176/1</t>
  </si>
  <si>
    <t>11164/1</t>
  </si>
  <si>
    <t>11176/2</t>
  </si>
  <si>
    <t>11164/2</t>
  </si>
  <si>
    <t>11187/1</t>
  </si>
  <si>
    <t>11187/2</t>
  </si>
  <si>
    <t>11161/1</t>
  </si>
  <si>
    <t>11161/2</t>
  </si>
  <si>
    <t>11148/2</t>
  </si>
  <si>
    <t>11148/1</t>
  </si>
  <si>
    <t>10946/1</t>
  </si>
  <si>
    <t>11217/1</t>
  </si>
  <si>
    <t>11138/1</t>
  </si>
  <si>
    <t>11151/2</t>
  </si>
  <si>
    <t>11177/2</t>
  </si>
  <si>
    <t>11177/1</t>
  </si>
  <si>
    <t>11194/2</t>
  </si>
  <si>
    <t>11194/3</t>
  </si>
  <si>
    <t>11166/1</t>
  </si>
  <si>
    <t>11163/2</t>
  </si>
  <si>
    <t>11166/2</t>
  </si>
  <si>
    <t>11246/2</t>
  </si>
  <si>
    <t>11189/2</t>
  </si>
  <si>
    <t>11246/1</t>
  </si>
  <si>
    <t>137</t>
  </si>
  <si>
    <t>11189/1</t>
  </si>
  <si>
    <t>11189/3</t>
  </si>
  <si>
    <t>139</t>
  </si>
  <si>
    <t>11178/1</t>
  </si>
  <si>
    <t>11178/2</t>
  </si>
  <si>
    <t>11190/3</t>
  </si>
  <si>
    <t>11145/1</t>
  </si>
  <si>
    <t>2-1</t>
  </si>
  <si>
    <t>11149/1</t>
  </si>
  <si>
    <t>10-1</t>
  </si>
  <si>
    <t>11191/1</t>
  </si>
  <si>
    <t>22-1</t>
  </si>
  <si>
    <t>11145/2</t>
  </si>
  <si>
    <t>2-2</t>
  </si>
  <si>
    <t>11149/2</t>
  </si>
  <si>
    <t>10-2</t>
  </si>
  <si>
    <t>11191/2</t>
  </si>
  <si>
    <t>22-2</t>
  </si>
  <si>
    <t>13306/1</t>
  </si>
  <si>
    <t>104-1</t>
  </si>
  <si>
    <t>25458/2</t>
  </si>
  <si>
    <t>104-2</t>
  </si>
  <si>
    <t>11151/1</t>
  </si>
  <si>
    <t>108-1</t>
  </si>
  <si>
    <t>367741/2</t>
  </si>
  <si>
    <t>108-2</t>
  </si>
  <si>
    <t>11163/1</t>
  </si>
  <si>
    <t>130-1</t>
  </si>
  <si>
    <t>11190/1</t>
  </si>
  <si>
    <t>143-1</t>
  </si>
  <si>
    <t>11190/2</t>
  </si>
  <si>
    <t>143-2</t>
  </si>
  <si>
    <t>11144/1</t>
  </si>
  <si>
    <t>31-2</t>
  </si>
  <si>
    <t>18812/1</t>
  </si>
  <si>
    <t>81-1</t>
  </si>
  <si>
    <t>362051/1</t>
  </si>
  <si>
    <t>81-2</t>
  </si>
  <si>
    <t>27620/1</t>
  </si>
  <si>
    <t>86-1</t>
  </si>
  <si>
    <t>11085/2</t>
  </si>
  <si>
    <t>86-2</t>
  </si>
  <si>
    <t>Водонап. башня</t>
  </si>
  <si>
    <t>Освещение</t>
  </si>
  <si>
    <t>11169/1</t>
  </si>
  <si>
    <t>Счетчик не выходит на связь больше 2 недель или неисправен.</t>
  </si>
  <si>
    <t>368037/1</t>
  </si>
  <si>
    <t>368031/1</t>
  </si>
  <si>
    <t>368031/2</t>
  </si>
  <si>
    <t>371961/1</t>
  </si>
  <si>
    <t>11199/1</t>
  </si>
  <si>
    <t>130-2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</si>
</sst>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_ ;[Red]\-0.00\ "/>
    <numFmt numFmtId="176" formatCode="0.0%"/>
    <numFmt numFmtId="177" formatCode="[$-FC19]d\ mmmm\ yyyy\ &quot;г.&quot;"/>
    <numFmt numFmtId="178" formatCode="[$-419]mmmm\ yyyy;@"/>
    <numFmt numFmtId="179" formatCode="[$-419]dd\ mmm\ yy;@"/>
    <numFmt numFmtId="180" formatCode="[$€-2]\ ###,000_);[Red]\([$€-2]\ ###,000\)"/>
    <numFmt numFmtId="181" formatCode="#,##0.00_ ;[Red]\-#,##0.00\ "/>
    <numFmt numFmtId="182" formatCode="dd/mm/yy\ h:mm;@"/>
    <numFmt numFmtId="183" formatCode="0.0_ ;[Red]\-0.0\ "/>
    <numFmt numFmtId="184" formatCode="0_ ;[Red]\-0\ "/>
    <numFmt numFmtId="185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b/>
      <sz val="8"/>
      <name val="Arial Cyr"/>
      <family val="2"/>
    </font>
    <font>
      <sz val="11"/>
      <name val="Arial Cyr"/>
      <family val="0"/>
    </font>
    <font>
      <b/>
      <sz val="14"/>
      <color indexed="10"/>
      <name val="Arial Cyr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indexed="12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8"/>
      </right>
      <top style="medium">
        <color indexed="22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</borders>
  <cellStyleXfs count="64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179" fontId="7" fillId="0" borderId="14" xfId="0" applyNumberFormat="1" applyFont="1" applyBorder="1" applyAlignment="1">
      <alignment horizontal="center"/>
    </xf>
    <xf numFmtId="178" fontId="7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NumberFormat="1" applyFont="1" applyBorder="1" applyAlignment="1">
      <alignment vertical="center"/>
    </xf>
    <xf numFmtId="175" fontId="0" fillId="0" borderId="0" xfId="0" applyNumberFormat="1" applyBorder="1" applyAlignment="1">
      <alignment horizontal="center"/>
    </xf>
    <xf numFmtId="170" fontId="7" fillId="0" borderId="0" xfId="0" applyNumberFormat="1" applyFont="1" applyBorder="1" applyAlignment="1">
      <alignment/>
    </xf>
    <xf numFmtId="4" fontId="10" fillId="0" borderId="19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8" fontId="10" fillId="0" borderId="22" xfId="0" applyNumberFormat="1" applyFont="1" applyBorder="1" applyAlignment="1">
      <alignment horizontal="center"/>
    </xf>
    <xf numFmtId="8" fontId="10" fillId="0" borderId="19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center"/>
    </xf>
    <xf numFmtId="175" fontId="10" fillId="0" borderId="22" xfId="0" applyNumberFormat="1" applyFont="1" applyBorder="1" applyAlignment="1">
      <alignment horizontal="center"/>
    </xf>
    <xf numFmtId="8" fontId="11" fillId="0" borderId="23" xfId="0" applyNumberFormat="1" applyFont="1" applyBorder="1" applyAlignment="1">
      <alignment horizontal="right"/>
    </xf>
    <xf numFmtId="8" fontId="11" fillId="0" borderId="24" xfId="0" applyNumberFormat="1" applyFont="1" applyBorder="1" applyAlignment="1">
      <alignment horizontal="right"/>
    </xf>
    <xf numFmtId="8" fontId="6" fillId="0" borderId="25" xfId="0" applyNumberFormat="1" applyFont="1" applyBorder="1" applyAlignment="1">
      <alignment horizontal="right"/>
    </xf>
    <xf numFmtId="8" fontId="11" fillId="0" borderId="26" xfId="0" applyNumberFormat="1" applyFont="1" applyBorder="1" applyAlignment="1">
      <alignment horizontal="right"/>
    </xf>
    <xf numFmtId="8" fontId="11" fillId="0" borderId="27" xfId="0" applyNumberFormat="1" applyFont="1" applyBorder="1" applyAlignment="1">
      <alignment horizontal="right"/>
    </xf>
    <xf numFmtId="8" fontId="6" fillId="0" borderId="28" xfId="0" applyNumberFormat="1" applyFont="1" applyBorder="1" applyAlignment="1">
      <alignment horizontal="right"/>
    </xf>
    <xf numFmtId="8" fontId="6" fillId="0" borderId="29" xfId="0" applyNumberFormat="1" applyFont="1" applyBorder="1" applyAlignment="1">
      <alignment horizontal="right"/>
    </xf>
    <xf numFmtId="8" fontId="6" fillId="0" borderId="30" xfId="0" applyNumberFormat="1" applyFont="1" applyBorder="1" applyAlignment="1">
      <alignment horizontal="right"/>
    </xf>
    <xf numFmtId="8" fontId="12" fillId="0" borderId="30" xfId="0" applyNumberFormat="1" applyFont="1" applyBorder="1" applyAlignment="1">
      <alignment/>
    </xf>
    <xf numFmtId="8" fontId="12" fillId="0" borderId="31" xfId="0" applyNumberFormat="1" applyFont="1" applyBorder="1" applyAlignment="1">
      <alignment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8" fontId="13" fillId="0" borderId="29" xfId="0" applyNumberFormat="1" applyFont="1" applyBorder="1" applyAlignment="1">
      <alignment horizontal="right"/>
    </xf>
    <xf numFmtId="8" fontId="13" fillId="0" borderId="33" xfId="0" applyNumberFormat="1" applyFont="1" applyBorder="1" applyAlignment="1">
      <alignment/>
    </xf>
    <xf numFmtId="0" fontId="9" fillId="0" borderId="34" xfId="0" applyNumberFormat="1" applyFont="1" applyBorder="1" applyAlignment="1">
      <alignment horizont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" fontId="0" fillId="34" borderId="38" xfId="0" applyNumberFormat="1" applyFill="1" applyBorder="1" applyAlignment="1">
      <alignment horizontal="center" vertical="center"/>
    </xf>
    <xf numFmtId="1" fontId="0" fillId="34" borderId="39" xfId="0" applyNumberFormat="1" applyFill="1" applyBorder="1" applyAlignment="1">
      <alignment horizontal="center" vertical="center"/>
    </xf>
    <xf numFmtId="1" fontId="0" fillId="34" borderId="40" xfId="0" applyNumberFormat="1" applyFill="1" applyBorder="1" applyAlignment="1">
      <alignment horizontal="center" vertical="center"/>
    </xf>
    <xf numFmtId="1" fontId="0" fillId="34" borderId="41" xfId="0" applyNumberFormat="1" applyFill="1" applyBorder="1" applyAlignment="1">
      <alignment horizontal="center" vertical="center"/>
    </xf>
    <xf numFmtId="1" fontId="0" fillId="34" borderId="42" xfId="0" applyNumberFormat="1" applyFill="1" applyBorder="1" applyAlignment="1">
      <alignment horizontal="center" vertical="center"/>
    </xf>
    <xf numFmtId="1" fontId="0" fillId="34" borderId="43" xfId="0" applyNumberFormat="1" applyFill="1" applyBorder="1" applyAlignment="1">
      <alignment horizontal="center" vertical="center"/>
    </xf>
    <xf numFmtId="1" fontId="9" fillId="0" borderId="44" xfId="0" applyNumberFormat="1" applyFont="1" applyFill="1" applyBorder="1" applyAlignment="1">
      <alignment horizontal="center" vertical="center"/>
    </xf>
    <xf numFmtId="1" fontId="9" fillId="0" borderId="45" xfId="0" applyNumberFormat="1" applyFont="1" applyFill="1" applyBorder="1" applyAlignment="1">
      <alignment horizontal="center" vertical="center"/>
    </xf>
    <xf numFmtId="184" fontId="11" fillId="0" borderId="46" xfId="0" applyNumberFormat="1" applyFont="1" applyBorder="1" applyAlignment="1">
      <alignment horizontal="center"/>
    </xf>
    <xf numFmtId="184" fontId="11" fillId="0" borderId="24" xfId="0" applyNumberFormat="1" applyFont="1" applyBorder="1" applyAlignment="1">
      <alignment horizontal="center"/>
    </xf>
    <xf numFmtId="184" fontId="11" fillId="0" borderId="47" xfId="0" applyNumberFormat="1" applyFont="1" applyBorder="1" applyAlignment="1">
      <alignment horizontal="center"/>
    </xf>
    <xf numFmtId="184" fontId="11" fillId="0" borderId="27" xfId="0" applyNumberFormat="1" applyFont="1" applyBorder="1" applyAlignment="1">
      <alignment horizontal="center"/>
    </xf>
    <xf numFmtId="184" fontId="11" fillId="0" borderId="47" xfId="0" applyNumberFormat="1" applyFont="1" applyFill="1" applyBorder="1" applyAlignment="1">
      <alignment horizontal="center"/>
    </xf>
    <xf numFmtId="184" fontId="6" fillId="0" borderId="44" xfId="0" applyNumberFormat="1" applyFont="1" applyBorder="1" applyAlignment="1">
      <alignment horizontal="center"/>
    </xf>
    <xf numFmtId="184" fontId="6" fillId="0" borderId="29" xfId="0" applyNumberFormat="1" applyFont="1" applyBorder="1" applyAlignment="1">
      <alignment horizontal="center"/>
    </xf>
    <xf numFmtId="184" fontId="12" fillId="0" borderId="48" xfId="0" applyNumberFormat="1" applyFont="1" applyBorder="1" applyAlignment="1">
      <alignment horizontal="center"/>
    </xf>
    <xf numFmtId="184" fontId="12" fillId="0" borderId="49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8" fontId="7" fillId="0" borderId="50" xfId="0" applyNumberFormat="1" applyFont="1" applyBorder="1" applyAlignment="1">
      <alignment horizontal="right" wrapText="1"/>
    </xf>
    <xf numFmtId="8" fontId="7" fillId="0" borderId="51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52" xfId="0" applyFont="1" applyBorder="1" applyAlignment="1">
      <alignment horizontal="left"/>
    </xf>
    <xf numFmtId="0" fontId="0" fillId="0" borderId="53" xfId="0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5" xfId="0" applyFont="1" applyBorder="1" applyAlignment="1">
      <alignment/>
    </xf>
    <xf numFmtId="49" fontId="5" fillId="0" borderId="57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70" fontId="5" fillId="0" borderId="61" xfId="0" applyNumberFormat="1" applyFont="1" applyBorder="1" applyAlignment="1">
      <alignment horizontal="center"/>
    </xf>
    <xf numFmtId="170" fontId="5" fillId="0" borderId="62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0"/>
  <sheetViews>
    <sheetView tabSelected="1" zoomScale="70" zoomScaleNormal="70" zoomScalePageLayoutView="0" workbookViewId="0" topLeftCell="A80">
      <selection activeCell="A164" sqref="A164:IV164"/>
    </sheetView>
  </sheetViews>
  <sheetFormatPr defaultColWidth="20.875" defaultRowHeight="12.75"/>
  <cols>
    <col min="1" max="1" width="17.625" style="0" customWidth="1"/>
    <col min="2" max="2" width="22.625" style="1" bestFit="1" customWidth="1"/>
    <col min="3" max="10" width="25.75390625" style="0" customWidth="1"/>
    <col min="11" max="11" width="25.75390625" style="0" bestFit="1" customWidth="1"/>
  </cols>
  <sheetData>
    <row r="2" spans="1:8" ht="20.25">
      <c r="A2" s="17"/>
      <c r="B2" s="17"/>
      <c r="C2" s="17"/>
      <c r="D2" s="83" t="s">
        <v>0</v>
      </c>
      <c r="E2" s="84"/>
      <c r="F2" s="84"/>
      <c r="G2" s="84"/>
      <c r="H2" s="84"/>
    </row>
    <row r="4" spans="2:5" ht="15.75">
      <c r="B4" s="89" t="s">
        <v>1</v>
      </c>
      <c r="C4" s="91"/>
      <c r="D4" s="87" t="s">
        <v>157</v>
      </c>
      <c r="E4" s="88"/>
    </row>
    <row r="5" spans="2:3" ht="12.75">
      <c r="B5"/>
      <c r="C5" s="1"/>
    </row>
    <row r="6" spans="2:5" s="3" customFormat="1" ht="18">
      <c r="B6" s="89" t="s">
        <v>2</v>
      </c>
      <c r="C6" s="90"/>
      <c r="D6" s="91"/>
      <c r="E6" s="19">
        <v>44409</v>
      </c>
    </row>
    <row r="7" spans="3:6" ht="15.75">
      <c r="C7" s="4"/>
      <c r="D7" s="5"/>
      <c r="E7" s="4"/>
      <c r="F7" s="5"/>
    </row>
    <row r="8" ht="13.5" thickBot="1"/>
    <row r="9" spans="1:11" s="2" customFormat="1" ht="15.75">
      <c r="A9" s="6" t="s">
        <v>154</v>
      </c>
      <c r="B9" s="92" t="s">
        <v>3</v>
      </c>
      <c r="C9" s="8" t="s">
        <v>4</v>
      </c>
      <c r="D9" s="18">
        <v>44433</v>
      </c>
      <c r="E9" s="7" t="s">
        <v>4</v>
      </c>
      <c r="F9" s="18">
        <v>44402</v>
      </c>
      <c r="G9" s="9" t="s">
        <v>5</v>
      </c>
      <c r="H9" s="10" t="s">
        <v>5</v>
      </c>
      <c r="I9" s="97" t="s">
        <v>6</v>
      </c>
      <c r="J9" s="98"/>
      <c r="K9" s="11" t="s">
        <v>7</v>
      </c>
    </row>
    <row r="10" spans="1:11" ht="16.5" thickBot="1">
      <c r="A10" s="25" t="s">
        <v>155</v>
      </c>
      <c r="B10" s="93"/>
      <c r="C10" s="14" t="s">
        <v>8</v>
      </c>
      <c r="D10" s="13" t="s">
        <v>9</v>
      </c>
      <c r="E10" s="12" t="s">
        <v>8</v>
      </c>
      <c r="F10" s="13" t="s">
        <v>9</v>
      </c>
      <c r="G10" s="12" t="s">
        <v>10</v>
      </c>
      <c r="H10" s="13" t="s">
        <v>11</v>
      </c>
      <c r="I10" s="12" t="s">
        <v>12</v>
      </c>
      <c r="J10" s="13" t="s">
        <v>13</v>
      </c>
      <c r="K10" s="15" t="s">
        <v>156</v>
      </c>
    </row>
    <row r="11" spans="1:11" ht="18" customHeight="1">
      <c r="A11" s="57" t="s">
        <v>158</v>
      </c>
      <c r="B11" s="50" t="s">
        <v>17</v>
      </c>
      <c r="C11" s="62">
        <v>12720</v>
      </c>
      <c r="D11" s="63">
        <v>4729</v>
      </c>
      <c r="E11" s="62">
        <v>12573</v>
      </c>
      <c r="F11" s="63">
        <v>4689</v>
      </c>
      <c r="G11" s="70">
        <f aca="true" t="shared" si="0" ref="G11:G42">C11-E11</f>
        <v>147</v>
      </c>
      <c r="H11" s="71">
        <f aca="true" t="shared" si="1" ref="H11:H42">D11-F11</f>
        <v>40</v>
      </c>
      <c r="I11" s="40">
        <f>G11*D174</f>
        <v>1002.5400000000001</v>
      </c>
      <c r="J11" s="41">
        <f>H11*D175</f>
        <v>106</v>
      </c>
      <c r="K11" s="42">
        <f aca="true" t="shared" si="2" ref="K11:K74">I11+J11</f>
        <v>1108.54</v>
      </c>
    </row>
    <row r="12" spans="1:11" ht="18" customHeight="1">
      <c r="A12" s="58" t="s">
        <v>289</v>
      </c>
      <c r="B12" s="51" t="s">
        <v>290</v>
      </c>
      <c r="C12" s="64">
        <v>1</v>
      </c>
      <c r="D12" s="65">
        <v>0</v>
      </c>
      <c r="E12" s="64">
        <v>1</v>
      </c>
      <c r="F12" s="65">
        <v>0</v>
      </c>
      <c r="G12" s="72">
        <f t="shared" si="0"/>
        <v>0</v>
      </c>
      <c r="H12" s="73">
        <f t="shared" si="1"/>
        <v>0</v>
      </c>
      <c r="I12" s="43">
        <f>G12*$D$174</f>
        <v>0</v>
      </c>
      <c r="J12" s="44">
        <f>H12*$D$175</f>
        <v>0</v>
      </c>
      <c r="K12" s="45">
        <f t="shared" si="2"/>
        <v>0</v>
      </c>
    </row>
    <row r="13" spans="1:11" ht="18" customHeight="1">
      <c r="A13" s="58" t="s">
        <v>295</v>
      </c>
      <c r="B13" s="51" t="s">
        <v>296</v>
      </c>
      <c r="C13" s="64">
        <v>6</v>
      </c>
      <c r="D13" s="65">
        <v>0</v>
      </c>
      <c r="E13" s="64">
        <v>6</v>
      </c>
      <c r="F13" s="65">
        <v>0</v>
      </c>
      <c r="G13" s="72">
        <f t="shared" si="0"/>
        <v>0</v>
      </c>
      <c r="H13" s="73">
        <f t="shared" si="1"/>
        <v>0</v>
      </c>
      <c r="I13" s="43">
        <f aca="true" t="shared" si="3" ref="I13:I76">G13*$D$174</f>
        <v>0</v>
      </c>
      <c r="J13" s="44">
        <f aca="true" t="shared" si="4" ref="J13:J76">H13*$D$175</f>
        <v>0</v>
      </c>
      <c r="K13" s="45">
        <f t="shared" si="2"/>
        <v>0</v>
      </c>
    </row>
    <row r="14" spans="1:11" ht="18" customHeight="1">
      <c r="A14" s="58" t="s">
        <v>159</v>
      </c>
      <c r="B14" s="51" t="s">
        <v>18</v>
      </c>
      <c r="C14" s="64">
        <v>568</v>
      </c>
      <c r="D14" s="65">
        <v>265</v>
      </c>
      <c r="E14" s="64">
        <v>568</v>
      </c>
      <c r="F14" s="65">
        <v>265</v>
      </c>
      <c r="G14" s="72">
        <f t="shared" si="0"/>
        <v>0</v>
      </c>
      <c r="H14" s="73">
        <f t="shared" si="1"/>
        <v>0</v>
      </c>
      <c r="I14" s="43">
        <f t="shared" si="3"/>
        <v>0</v>
      </c>
      <c r="J14" s="44">
        <f t="shared" si="4"/>
        <v>0</v>
      </c>
      <c r="K14" s="45">
        <f t="shared" si="2"/>
        <v>0</v>
      </c>
    </row>
    <row r="15" spans="1:11" ht="18" customHeight="1">
      <c r="A15" s="58" t="s">
        <v>160</v>
      </c>
      <c r="B15" s="51" t="s">
        <v>19</v>
      </c>
      <c r="C15" s="64">
        <v>4931</v>
      </c>
      <c r="D15" s="65">
        <v>1548</v>
      </c>
      <c r="E15" s="64">
        <v>4909</v>
      </c>
      <c r="F15" s="65">
        <v>1539</v>
      </c>
      <c r="G15" s="72">
        <f t="shared" si="0"/>
        <v>22</v>
      </c>
      <c r="H15" s="73">
        <f t="shared" si="1"/>
        <v>9</v>
      </c>
      <c r="I15" s="43">
        <f t="shared" si="3"/>
        <v>150.04000000000002</v>
      </c>
      <c r="J15" s="44">
        <f t="shared" si="4"/>
        <v>23.849999999999998</v>
      </c>
      <c r="K15" s="45">
        <f t="shared" si="2"/>
        <v>173.89000000000001</v>
      </c>
    </row>
    <row r="16" spans="1:11" ht="18" customHeight="1">
      <c r="A16" s="58" t="s">
        <v>161</v>
      </c>
      <c r="B16" s="51" t="s">
        <v>20</v>
      </c>
      <c r="C16" s="64">
        <v>9135</v>
      </c>
      <c r="D16" s="65">
        <v>3633</v>
      </c>
      <c r="E16" s="64">
        <v>9098</v>
      </c>
      <c r="F16" s="65">
        <v>3619</v>
      </c>
      <c r="G16" s="72">
        <f t="shared" si="0"/>
        <v>37</v>
      </c>
      <c r="H16" s="73">
        <f t="shared" si="1"/>
        <v>14</v>
      </c>
      <c r="I16" s="43">
        <f t="shared" si="3"/>
        <v>252.34</v>
      </c>
      <c r="J16" s="44">
        <f t="shared" si="4"/>
        <v>37.1</v>
      </c>
      <c r="K16" s="45">
        <f t="shared" si="2"/>
        <v>289.44</v>
      </c>
    </row>
    <row r="17" spans="1:11" ht="18" customHeight="1">
      <c r="A17" s="58" t="s">
        <v>162</v>
      </c>
      <c r="B17" s="51" t="s">
        <v>21</v>
      </c>
      <c r="C17" s="64">
        <v>11282</v>
      </c>
      <c r="D17" s="65">
        <v>5548</v>
      </c>
      <c r="E17" s="64">
        <v>11182</v>
      </c>
      <c r="F17" s="65">
        <v>5529</v>
      </c>
      <c r="G17" s="72">
        <f t="shared" si="0"/>
        <v>100</v>
      </c>
      <c r="H17" s="73">
        <f t="shared" si="1"/>
        <v>19</v>
      </c>
      <c r="I17" s="43">
        <f t="shared" si="3"/>
        <v>682</v>
      </c>
      <c r="J17" s="44">
        <f t="shared" si="4"/>
        <v>50.35</v>
      </c>
      <c r="K17" s="45">
        <f t="shared" si="2"/>
        <v>732.35</v>
      </c>
    </row>
    <row r="18" spans="1:11" ht="18" customHeight="1">
      <c r="A18" s="58" t="s">
        <v>163</v>
      </c>
      <c r="B18" s="51" t="s">
        <v>22</v>
      </c>
      <c r="C18" s="64">
        <v>61687</v>
      </c>
      <c r="D18" s="65">
        <v>30431</v>
      </c>
      <c r="E18" s="64">
        <v>61215</v>
      </c>
      <c r="F18" s="65">
        <v>30232</v>
      </c>
      <c r="G18" s="72">
        <f t="shared" si="0"/>
        <v>472</v>
      </c>
      <c r="H18" s="73">
        <f t="shared" si="1"/>
        <v>199</v>
      </c>
      <c r="I18" s="43">
        <f t="shared" si="3"/>
        <v>3219.04</v>
      </c>
      <c r="J18" s="44">
        <f t="shared" si="4"/>
        <v>527.35</v>
      </c>
      <c r="K18" s="45">
        <f t="shared" si="2"/>
        <v>3746.39</v>
      </c>
    </row>
    <row r="19" spans="1:11" ht="18" customHeight="1">
      <c r="A19" s="58" t="s">
        <v>164</v>
      </c>
      <c r="B19" s="51" t="s">
        <v>23</v>
      </c>
      <c r="C19" s="64">
        <v>1836</v>
      </c>
      <c r="D19" s="65">
        <v>863</v>
      </c>
      <c r="E19" s="64">
        <v>1836</v>
      </c>
      <c r="F19" s="65">
        <v>862</v>
      </c>
      <c r="G19" s="72">
        <f t="shared" si="0"/>
        <v>0</v>
      </c>
      <c r="H19" s="73">
        <f t="shared" si="1"/>
        <v>1</v>
      </c>
      <c r="I19" s="43">
        <f t="shared" si="3"/>
        <v>0</v>
      </c>
      <c r="J19" s="44">
        <f t="shared" si="4"/>
        <v>2.65</v>
      </c>
      <c r="K19" s="45">
        <f t="shared" si="2"/>
        <v>2.65</v>
      </c>
    </row>
    <row r="20" spans="1:11" ht="18" customHeight="1">
      <c r="A20" s="58" t="s">
        <v>165</v>
      </c>
      <c r="B20" s="51" t="s">
        <v>24</v>
      </c>
      <c r="C20" s="64">
        <v>2528</v>
      </c>
      <c r="D20" s="65">
        <v>1021</v>
      </c>
      <c r="E20" s="64">
        <v>2524</v>
      </c>
      <c r="F20" s="65">
        <v>1021</v>
      </c>
      <c r="G20" s="72">
        <f t="shared" si="0"/>
        <v>4</v>
      </c>
      <c r="H20" s="73">
        <f t="shared" si="1"/>
        <v>0</v>
      </c>
      <c r="I20" s="43">
        <f t="shared" si="3"/>
        <v>27.28</v>
      </c>
      <c r="J20" s="44">
        <f t="shared" si="4"/>
        <v>0</v>
      </c>
      <c r="K20" s="45">
        <f t="shared" si="2"/>
        <v>27.28</v>
      </c>
    </row>
    <row r="21" spans="1:11" ht="18" customHeight="1">
      <c r="A21" s="58" t="s">
        <v>291</v>
      </c>
      <c r="B21" s="51" t="s">
        <v>292</v>
      </c>
      <c r="C21" s="64">
        <v>38825</v>
      </c>
      <c r="D21" s="65">
        <v>65375</v>
      </c>
      <c r="E21" s="64">
        <v>38752</v>
      </c>
      <c r="F21" s="65">
        <v>65316</v>
      </c>
      <c r="G21" s="72">
        <f t="shared" si="0"/>
        <v>73</v>
      </c>
      <c r="H21" s="73">
        <f t="shared" si="1"/>
        <v>59</v>
      </c>
      <c r="I21" s="43">
        <f t="shared" si="3"/>
        <v>497.86</v>
      </c>
      <c r="J21" s="44">
        <f t="shared" si="4"/>
        <v>156.35</v>
      </c>
      <c r="K21" s="45">
        <f t="shared" si="2"/>
        <v>654.21</v>
      </c>
    </row>
    <row r="22" spans="1:11" ht="18" customHeight="1">
      <c r="A22" s="58" t="s">
        <v>297</v>
      </c>
      <c r="B22" s="51" t="s">
        <v>298</v>
      </c>
      <c r="C22" s="64">
        <v>9594</v>
      </c>
      <c r="D22" s="65">
        <v>22063</v>
      </c>
      <c r="E22" s="64">
        <v>9534</v>
      </c>
      <c r="F22" s="65">
        <v>21991</v>
      </c>
      <c r="G22" s="72">
        <f t="shared" si="0"/>
        <v>60</v>
      </c>
      <c r="H22" s="73">
        <f t="shared" si="1"/>
        <v>72</v>
      </c>
      <c r="I22" s="43">
        <f t="shared" si="3"/>
        <v>409.20000000000005</v>
      </c>
      <c r="J22" s="44">
        <f t="shared" si="4"/>
        <v>190.79999999999998</v>
      </c>
      <c r="K22" s="45">
        <f t="shared" si="2"/>
        <v>600</v>
      </c>
    </row>
    <row r="23" spans="1:11" ht="18" customHeight="1">
      <c r="A23" s="58" t="s">
        <v>166</v>
      </c>
      <c r="B23" s="51" t="s">
        <v>25</v>
      </c>
      <c r="C23" s="64">
        <v>8</v>
      </c>
      <c r="D23" s="65">
        <v>0</v>
      </c>
      <c r="E23" s="64">
        <v>8</v>
      </c>
      <c r="F23" s="65">
        <v>0</v>
      </c>
      <c r="G23" s="72">
        <f t="shared" si="0"/>
        <v>0</v>
      </c>
      <c r="H23" s="73">
        <f t="shared" si="1"/>
        <v>0</v>
      </c>
      <c r="I23" s="43">
        <f t="shared" si="3"/>
        <v>0</v>
      </c>
      <c r="J23" s="44">
        <f t="shared" si="4"/>
        <v>0</v>
      </c>
      <c r="K23" s="45">
        <f t="shared" si="2"/>
        <v>0</v>
      </c>
    </row>
    <row r="24" spans="1:11" ht="18" customHeight="1">
      <c r="A24" s="58" t="s">
        <v>167</v>
      </c>
      <c r="B24" s="51" t="s">
        <v>26</v>
      </c>
      <c r="C24" s="64">
        <v>5989</v>
      </c>
      <c r="D24" s="65">
        <v>2090</v>
      </c>
      <c r="E24" s="64">
        <v>5835</v>
      </c>
      <c r="F24" s="65">
        <v>2048</v>
      </c>
      <c r="G24" s="72">
        <f t="shared" si="0"/>
        <v>154</v>
      </c>
      <c r="H24" s="73">
        <f t="shared" si="1"/>
        <v>42</v>
      </c>
      <c r="I24" s="43">
        <f t="shared" si="3"/>
        <v>1050.28</v>
      </c>
      <c r="J24" s="44">
        <f t="shared" si="4"/>
        <v>111.3</v>
      </c>
      <c r="K24" s="45">
        <f t="shared" si="2"/>
        <v>1161.58</v>
      </c>
    </row>
    <row r="25" spans="1:11" ht="18" customHeight="1">
      <c r="A25" s="58" t="s">
        <v>168</v>
      </c>
      <c r="B25" s="51" t="s">
        <v>27</v>
      </c>
      <c r="C25" s="64">
        <v>42</v>
      </c>
      <c r="D25" s="65">
        <v>25</v>
      </c>
      <c r="E25" s="64">
        <v>41</v>
      </c>
      <c r="F25" s="65">
        <v>25</v>
      </c>
      <c r="G25" s="72">
        <f t="shared" si="0"/>
        <v>1</v>
      </c>
      <c r="H25" s="73">
        <f t="shared" si="1"/>
        <v>0</v>
      </c>
      <c r="I25" s="43">
        <f t="shared" si="3"/>
        <v>6.82</v>
      </c>
      <c r="J25" s="44">
        <f t="shared" si="4"/>
        <v>0</v>
      </c>
      <c r="K25" s="45">
        <f t="shared" si="2"/>
        <v>6.82</v>
      </c>
    </row>
    <row r="26" spans="1:11" ht="18" customHeight="1">
      <c r="A26" s="58" t="s">
        <v>169</v>
      </c>
      <c r="B26" s="51" t="s">
        <v>28</v>
      </c>
      <c r="C26" s="64">
        <v>747</v>
      </c>
      <c r="D26" s="65">
        <v>444</v>
      </c>
      <c r="E26" s="64">
        <v>721</v>
      </c>
      <c r="F26" s="65">
        <v>434</v>
      </c>
      <c r="G26" s="72">
        <f t="shared" si="0"/>
        <v>26</v>
      </c>
      <c r="H26" s="73">
        <f t="shared" si="1"/>
        <v>10</v>
      </c>
      <c r="I26" s="43">
        <f t="shared" si="3"/>
        <v>177.32</v>
      </c>
      <c r="J26" s="44">
        <f t="shared" si="4"/>
        <v>26.5</v>
      </c>
      <c r="K26" s="45">
        <f t="shared" si="2"/>
        <v>203.82</v>
      </c>
    </row>
    <row r="27" spans="1:11" ht="18" customHeight="1">
      <c r="A27" s="58" t="s">
        <v>170</v>
      </c>
      <c r="B27" s="51" t="s">
        <v>29</v>
      </c>
      <c r="C27" s="64">
        <v>326</v>
      </c>
      <c r="D27" s="65">
        <v>89</v>
      </c>
      <c r="E27" s="64">
        <v>323</v>
      </c>
      <c r="F27" s="65">
        <v>89</v>
      </c>
      <c r="G27" s="72">
        <f t="shared" si="0"/>
        <v>3</v>
      </c>
      <c r="H27" s="73">
        <f t="shared" si="1"/>
        <v>0</v>
      </c>
      <c r="I27" s="43">
        <f t="shared" si="3"/>
        <v>20.46</v>
      </c>
      <c r="J27" s="44">
        <f t="shared" si="4"/>
        <v>0</v>
      </c>
      <c r="K27" s="45">
        <f t="shared" si="2"/>
        <v>20.46</v>
      </c>
    </row>
    <row r="28" spans="1:11" ht="18" customHeight="1">
      <c r="A28" s="58" t="s">
        <v>171</v>
      </c>
      <c r="B28" s="51" t="s">
        <v>30</v>
      </c>
      <c r="C28" s="64">
        <v>99</v>
      </c>
      <c r="D28" s="65">
        <v>36</v>
      </c>
      <c r="E28" s="64">
        <v>91</v>
      </c>
      <c r="F28" s="65">
        <v>36</v>
      </c>
      <c r="G28" s="72">
        <f t="shared" si="0"/>
        <v>8</v>
      </c>
      <c r="H28" s="73">
        <f t="shared" si="1"/>
        <v>0</v>
      </c>
      <c r="I28" s="43">
        <f t="shared" si="3"/>
        <v>54.56</v>
      </c>
      <c r="J28" s="44">
        <f t="shared" si="4"/>
        <v>0</v>
      </c>
      <c r="K28" s="45">
        <f t="shared" si="2"/>
        <v>54.56</v>
      </c>
    </row>
    <row r="29" spans="1:11" ht="18" customHeight="1">
      <c r="A29" s="58" t="s">
        <v>172</v>
      </c>
      <c r="B29" s="51" t="s">
        <v>31</v>
      </c>
      <c r="C29" s="64">
        <v>148</v>
      </c>
      <c r="D29" s="65">
        <v>98</v>
      </c>
      <c r="E29" s="64">
        <v>147</v>
      </c>
      <c r="F29" s="65">
        <v>98</v>
      </c>
      <c r="G29" s="72">
        <f t="shared" si="0"/>
        <v>1</v>
      </c>
      <c r="H29" s="73">
        <f t="shared" si="1"/>
        <v>0</v>
      </c>
      <c r="I29" s="43">
        <f t="shared" si="3"/>
        <v>6.82</v>
      </c>
      <c r="J29" s="44">
        <f t="shared" si="4"/>
        <v>0</v>
      </c>
      <c r="K29" s="45">
        <f t="shared" si="2"/>
        <v>6.82</v>
      </c>
    </row>
    <row r="30" spans="1:11" ht="18" customHeight="1">
      <c r="A30" s="58" t="s">
        <v>173</v>
      </c>
      <c r="B30" s="51" t="s">
        <v>32</v>
      </c>
      <c r="C30" s="64">
        <v>11547</v>
      </c>
      <c r="D30" s="65">
        <v>4019</v>
      </c>
      <c r="E30" s="64">
        <v>11275</v>
      </c>
      <c r="F30" s="65">
        <v>3941</v>
      </c>
      <c r="G30" s="72">
        <f t="shared" si="0"/>
        <v>272</v>
      </c>
      <c r="H30" s="73">
        <f t="shared" si="1"/>
        <v>78</v>
      </c>
      <c r="I30" s="43">
        <f t="shared" si="3"/>
        <v>1855.04</v>
      </c>
      <c r="J30" s="44">
        <f t="shared" si="4"/>
        <v>206.7</v>
      </c>
      <c r="K30" s="45">
        <f t="shared" si="2"/>
        <v>2061.74</v>
      </c>
    </row>
    <row r="31" spans="1:11" ht="18" customHeight="1">
      <c r="A31" s="58" t="s">
        <v>174</v>
      </c>
      <c r="B31" s="51" t="s">
        <v>175</v>
      </c>
      <c r="C31" s="64">
        <v>1458</v>
      </c>
      <c r="D31" s="65">
        <v>901</v>
      </c>
      <c r="E31" s="64">
        <v>1388</v>
      </c>
      <c r="F31" s="65">
        <v>889</v>
      </c>
      <c r="G31" s="72">
        <f t="shared" si="0"/>
        <v>70</v>
      </c>
      <c r="H31" s="73">
        <f t="shared" si="1"/>
        <v>12</v>
      </c>
      <c r="I31" s="43">
        <f t="shared" si="3"/>
        <v>477.40000000000003</v>
      </c>
      <c r="J31" s="44">
        <f t="shared" si="4"/>
        <v>31.799999999999997</v>
      </c>
      <c r="K31" s="45">
        <f t="shared" si="2"/>
        <v>509.20000000000005</v>
      </c>
    </row>
    <row r="32" spans="1:11" ht="18" customHeight="1">
      <c r="A32" s="58" t="s">
        <v>176</v>
      </c>
      <c r="B32" s="51" t="s">
        <v>33</v>
      </c>
      <c r="C32" s="64">
        <v>14337</v>
      </c>
      <c r="D32" s="65">
        <v>6186</v>
      </c>
      <c r="E32" s="64">
        <v>14068</v>
      </c>
      <c r="F32" s="65">
        <v>6116</v>
      </c>
      <c r="G32" s="72">
        <f t="shared" si="0"/>
        <v>269</v>
      </c>
      <c r="H32" s="73">
        <f t="shared" si="1"/>
        <v>70</v>
      </c>
      <c r="I32" s="43">
        <f t="shared" si="3"/>
        <v>1834.5800000000002</v>
      </c>
      <c r="J32" s="44">
        <f t="shared" si="4"/>
        <v>185.5</v>
      </c>
      <c r="K32" s="45">
        <f t="shared" si="2"/>
        <v>2020.0800000000002</v>
      </c>
    </row>
    <row r="33" spans="1:11" ht="18" customHeight="1">
      <c r="A33" s="58" t="s">
        <v>177</v>
      </c>
      <c r="B33" s="51" t="s">
        <v>34</v>
      </c>
      <c r="C33" s="64">
        <v>1160</v>
      </c>
      <c r="D33" s="65">
        <v>327</v>
      </c>
      <c r="E33" s="64">
        <v>1159</v>
      </c>
      <c r="F33" s="65">
        <v>327</v>
      </c>
      <c r="G33" s="72">
        <f t="shared" si="0"/>
        <v>1</v>
      </c>
      <c r="H33" s="73">
        <f t="shared" si="1"/>
        <v>0</v>
      </c>
      <c r="I33" s="43">
        <f t="shared" si="3"/>
        <v>6.82</v>
      </c>
      <c r="J33" s="44">
        <f t="shared" si="4"/>
        <v>0</v>
      </c>
      <c r="K33" s="45">
        <f t="shared" si="2"/>
        <v>6.82</v>
      </c>
    </row>
    <row r="34" spans="1:11" ht="18" customHeight="1">
      <c r="A34" s="58" t="s">
        <v>293</v>
      </c>
      <c r="B34" s="51" t="s">
        <v>294</v>
      </c>
      <c r="C34" s="64">
        <v>1237</v>
      </c>
      <c r="D34" s="65">
        <v>842</v>
      </c>
      <c r="E34" s="64">
        <v>1230</v>
      </c>
      <c r="F34" s="65">
        <v>839</v>
      </c>
      <c r="G34" s="72">
        <f t="shared" si="0"/>
        <v>7</v>
      </c>
      <c r="H34" s="73">
        <f t="shared" si="1"/>
        <v>3</v>
      </c>
      <c r="I34" s="43">
        <f t="shared" si="3"/>
        <v>47.74</v>
      </c>
      <c r="J34" s="44">
        <f t="shared" si="4"/>
        <v>7.949999999999999</v>
      </c>
      <c r="K34" s="45">
        <f t="shared" si="2"/>
        <v>55.69</v>
      </c>
    </row>
    <row r="35" spans="1:11" ht="18" customHeight="1">
      <c r="A35" s="58" t="s">
        <v>299</v>
      </c>
      <c r="B35" s="51" t="s">
        <v>300</v>
      </c>
      <c r="C35" s="64">
        <v>7167</v>
      </c>
      <c r="D35" s="65">
        <v>2336</v>
      </c>
      <c r="E35" s="64">
        <v>6885</v>
      </c>
      <c r="F35" s="65">
        <v>2293</v>
      </c>
      <c r="G35" s="72">
        <f t="shared" si="0"/>
        <v>282</v>
      </c>
      <c r="H35" s="73">
        <f t="shared" si="1"/>
        <v>43</v>
      </c>
      <c r="I35" s="43">
        <f t="shared" si="3"/>
        <v>1923.24</v>
      </c>
      <c r="J35" s="44">
        <f t="shared" si="4"/>
        <v>113.95</v>
      </c>
      <c r="K35" s="45">
        <f t="shared" si="2"/>
        <v>2037.19</v>
      </c>
    </row>
    <row r="36" spans="1:11" ht="18" customHeight="1">
      <c r="A36" s="58" t="s">
        <v>178</v>
      </c>
      <c r="B36" s="51" t="s">
        <v>35</v>
      </c>
      <c r="C36" s="64">
        <v>530</v>
      </c>
      <c r="D36" s="65">
        <v>213</v>
      </c>
      <c r="E36" s="64">
        <v>530</v>
      </c>
      <c r="F36" s="65">
        <v>213</v>
      </c>
      <c r="G36" s="72">
        <f t="shared" si="0"/>
        <v>0</v>
      </c>
      <c r="H36" s="73">
        <f t="shared" si="1"/>
        <v>0</v>
      </c>
      <c r="I36" s="43">
        <f t="shared" si="3"/>
        <v>0</v>
      </c>
      <c r="J36" s="44">
        <f t="shared" si="4"/>
        <v>0</v>
      </c>
      <c r="K36" s="45">
        <f t="shared" si="2"/>
        <v>0</v>
      </c>
    </row>
    <row r="37" spans="1:11" ht="18" customHeight="1">
      <c r="A37" s="58" t="s">
        <v>179</v>
      </c>
      <c r="B37" s="51" t="s">
        <v>36</v>
      </c>
      <c r="C37" s="64">
        <v>2569</v>
      </c>
      <c r="D37" s="65">
        <v>2043</v>
      </c>
      <c r="E37" s="64">
        <v>2518</v>
      </c>
      <c r="F37" s="65">
        <v>2005</v>
      </c>
      <c r="G37" s="72">
        <f t="shared" si="0"/>
        <v>51</v>
      </c>
      <c r="H37" s="73">
        <f t="shared" si="1"/>
        <v>38</v>
      </c>
      <c r="I37" s="43">
        <f t="shared" si="3"/>
        <v>347.82</v>
      </c>
      <c r="J37" s="44">
        <f t="shared" si="4"/>
        <v>100.7</v>
      </c>
      <c r="K37" s="45">
        <f t="shared" si="2"/>
        <v>448.52</v>
      </c>
    </row>
    <row r="38" spans="1:11" ht="18" customHeight="1">
      <c r="A38" s="58" t="s">
        <v>180</v>
      </c>
      <c r="B38" s="51" t="s">
        <v>37</v>
      </c>
      <c r="C38" s="64">
        <v>9868</v>
      </c>
      <c r="D38" s="65">
        <v>4896</v>
      </c>
      <c r="E38" s="64">
        <v>9711</v>
      </c>
      <c r="F38" s="65">
        <v>4823</v>
      </c>
      <c r="G38" s="72">
        <f t="shared" si="0"/>
        <v>157</v>
      </c>
      <c r="H38" s="73">
        <f t="shared" si="1"/>
        <v>73</v>
      </c>
      <c r="I38" s="43">
        <f t="shared" si="3"/>
        <v>1070.74</v>
      </c>
      <c r="J38" s="44">
        <f t="shared" si="4"/>
        <v>193.45</v>
      </c>
      <c r="K38" s="45">
        <f t="shared" si="2"/>
        <v>1264.19</v>
      </c>
    </row>
    <row r="39" spans="1:11" ht="18" customHeight="1">
      <c r="A39" s="58" t="s">
        <v>181</v>
      </c>
      <c r="B39" s="51" t="s">
        <v>38</v>
      </c>
      <c r="C39" s="64">
        <v>85</v>
      </c>
      <c r="D39" s="65">
        <v>23</v>
      </c>
      <c r="E39" s="64">
        <v>84</v>
      </c>
      <c r="F39" s="65">
        <v>23</v>
      </c>
      <c r="G39" s="72">
        <f t="shared" si="0"/>
        <v>1</v>
      </c>
      <c r="H39" s="73">
        <f t="shared" si="1"/>
        <v>0</v>
      </c>
      <c r="I39" s="43">
        <f t="shared" si="3"/>
        <v>6.82</v>
      </c>
      <c r="J39" s="44">
        <f t="shared" si="4"/>
        <v>0</v>
      </c>
      <c r="K39" s="45">
        <f t="shared" si="2"/>
        <v>6.82</v>
      </c>
    </row>
    <row r="40" spans="1:11" ht="18" customHeight="1">
      <c r="A40" s="58" t="s">
        <v>182</v>
      </c>
      <c r="B40" s="51" t="s">
        <v>39</v>
      </c>
      <c r="C40" s="64">
        <v>0</v>
      </c>
      <c r="D40" s="65">
        <v>0</v>
      </c>
      <c r="E40" s="64">
        <v>0</v>
      </c>
      <c r="F40" s="65">
        <v>0</v>
      </c>
      <c r="G40" s="72">
        <f t="shared" si="0"/>
        <v>0</v>
      </c>
      <c r="H40" s="73">
        <f t="shared" si="1"/>
        <v>0</v>
      </c>
      <c r="I40" s="43">
        <f t="shared" si="3"/>
        <v>0</v>
      </c>
      <c r="J40" s="44">
        <f t="shared" si="4"/>
        <v>0</v>
      </c>
      <c r="K40" s="45">
        <f t="shared" si="2"/>
        <v>0</v>
      </c>
    </row>
    <row r="41" spans="1:11" ht="18" customHeight="1">
      <c r="A41" s="58" t="s">
        <v>183</v>
      </c>
      <c r="B41" s="51" t="s">
        <v>40</v>
      </c>
      <c r="C41" s="64">
        <v>970</v>
      </c>
      <c r="D41" s="65">
        <v>189</v>
      </c>
      <c r="E41" s="64">
        <v>970</v>
      </c>
      <c r="F41" s="65">
        <v>189</v>
      </c>
      <c r="G41" s="72">
        <f t="shared" si="0"/>
        <v>0</v>
      </c>
      <c r="H41" s="73">
        <f t="shared" si="1"/>
        <v>0</v>
      </c>
      <c r="I41" s="43">
        <f t="shared" si="3"/>
        <v>0</v>
      </c>
      <c r="J41" s="44">
        <f t="shared" si="4"/>
        <v>0</v>
      </c>
      <c r="K41" s="45">
        <f t="shared" si="2"/>
        <v>0</v>
      </c>
    </row>
    <row r="42" spans="1:11" ht="18" customHeight="1">
      <c r="A42" s="58" t="s">
        <v>184</v>
      </c>
      <c r="B42" s="51" t="s">
        <v>41</v>
      </c>
      <c r="C42" s="64">
        <v>8468</v>
      </c>
      <c r="D42" s="65">
        <v>3149</v>
      </c>
      <c r="E42" s="64">
        <v>8238</v>
      </c>
      <c r="F42" s="65">
        <v>3072</v>
      </c>
      <c r="G42" s="72">
        <f t="shared" si="0"/>
        <v>230</v>
      </c>
      <c r="H42" s="73">
        <f t="shared" si="1"/>
        <v>77</v>
      </c>
      <c r="I42" s="43">
        <f t="shared" si="3"/>
        <v>1568.6000000000001</v>
      </c>
      <c r="J42" s="44">
        <f t="shared" si="4"/>
        <v>204.04999999999998</v>
      </c>
      <c r="K42" s="45">
        <f t="shared" si="2"/>
        <v>1772.65</v>
      </c>
    </row>
    <row r="43" spans="1:11" ht="18" customHeight="1">
      <c r="A43" s="58" t="s">
        <v>185</v>
      </c>
      <c r="B43" s="51" t="s">
        <v>42</v>
      </c>
      <c r="C43" s="64">
        <v>1928</v>
      </c>
      <c r="D43" s="65">
        <v>1862</v>
      </c>
      <c r="E43" s="64">
        <v>1890</v>
      </c>
      <c r="F43" s="65">
        <v>1844</v>
      </c>
      <c r="G43" s="72">
        <f aca="true" t="shared" si="5" ref="G43:G74">C43-E43</f>
        <v>38</v>
      </c>
      <c r="H43" s="73">
        <f aca="true" t="shared" si="6" ref="H43:H74">D43-F43</f>
        <v>18</v>
      </c>
      <c r="I43" s="43">
        <f t="shared" si="3"/>
        <v>259.16</v>
      </c>
      <c r="J43" s="44">
        <f t="shared" si="4"/>
        <v>47.699999999999996</v>
      </c>
      <c r="K43" s="45">
        <f t="shared" si="2"/>
        <v>306.86</v>
      </c>
    </row>
    <row r="44" spans="1:11" ht="18" customHeight="1">
      <c r="A44" s="58" t="s">
        <v>315</v>
      </c>
      <c r="B44" s="51" t="s">
        <v>316</v>
      </c>
      <c r="C44" s="64">
        <v>5721</v>
      </c>
      <c r="D44" s="65">
        <v>2331</v>
      </c>
      <c r="E44" s="64">
        <v>5628</v>
      </c>
      <c r="F44" s="65">
        <v>2310</v>
      </c>
      <c r="G44" s="72">
        <f t="shared" si="5"/>
        <v>93</v>
      </c>
      <c r="H44" s="73">
        <f t="shared" si="6"/>
        <v>21</v>
      </c>
      <c r="I44" s="43">
        <f t="shared" si="3"/>
        <v>634.26</v>
      </c>
      <c r="J44" s="44">
        <f t="shared" si="4"/>
        <v>55.65</v>
      </c>
      <c r="K44" s="45">
        <f t="shared" si="2"/>
        <v>689.91</v>
      </c>
    </row>
    <row r="45" spans="1:11" ht="18" customHeight="1">
      <c r="A45" s="58" t="s">
        <v>186</v>
      </c>
      <c r="B45" s="51" t="s">
        <v>43</v>
      </c>
      <c r="C45" s="64">
        <v>87</v>
      </c>
      <c r="D45" s="65">
        <v>40</v>
      </c>
      <c r="E45" s="64">
        <v>87</v>
      </c>
      <c r="F45" s="65">
        <v>40</v>
      </c>
      <c r="G45" s="72">
        <f t="shared" si="5"/>
        <v>0</v>
      </c>
      <c r="H45" s="73">
        <f t="shared" si="6"/>
        <v>0</v>
      </c>
      <c r="I45" s="43">
        <f t="shared" si="3"/>
        <v>0</v>
      </c>
      <c r="J45" s="44">
        <f t="shared" si="4"/>
        <v>0</v>
      </c>
      <c r="K45" s="45">
        <f t="shared" si="2"/>
        <v>0</v>
      </c>
    </row>
    <row r="46" spans="1:11" ht="18" customHeight="1">
      <c r="A46" s="58" t="s">
        <v>187</v>
      </c>
      <c r="B46" s="51" t="s">
        <v>44</v>
      </c>
      <c r="C46" s="64">
        <v>0</v>
      </c>
      <c r="D46" s="65">
        <v>0</v>
      </c>
      <c r="E46" s="64">
        <v>0</v>
      </c>
      <c r="F46" s="65">
        <v>0</v>
      </c>
      <c r="G46" s="72">
        <f t="shared" si="5"/>
        <v>0</v>
      </c>
      <c r="H46" s="73">
        <f t="shared" si="6"/>
        <v>0</v>
      </c>
      <c r="I46" s="43">
        <f t="shared" si="3"/>
        <v>0</v>
      </c>
      <c r="J46" s="44">
        <f t="shared" si="4"/>
        <v>0</v>
      </c>
      <c r="K46" s="45">
        <f t="shared" si="2"/>
        <v>0</v>
      </c>
    </row>
    <row r="47" spans="1:11" ht="18" customHeight="1">
      <c r="A47" s="58" t="s">
        <v>188</v>
      </c>
      <c r="B47" s="51" t="s">
        <v>45</v>
      </c>
      <c r="C47" s="64">
        <v>0</v>
      </c>
      <c r="D47" s="65">
        <v>0</v>
      </c>
      <c r="E47" s="64">
        <v>0</v>
      </c>
      <c r="F47" s="65">
        <v>0</v>
      </c>
      <c r="G47" s="72">
        <f t="shared" si="5"/>
        <v>0</v>
      </c>
      <c r="H47" s="73">
        <f t="shared" si="6"/>
        <v>0</v>
      </c>
      <c r="I47" s="43">
        <f t="shared" si="3"/>
        <v>0</v>
      </c>
      <c r="J47" s="44">
        <f t="shared" si="4"/>
        <v>0</v>
      </c>
      <c r="K47" s="45">
        <f t="shared" si="2"/>
        <v>0</v>
      </c>
    </row>
    <row r="48" spans="1:11" ht="18" customHeight="1">
      <c r="A48" s="58" t="s">
        <v>189</v>
      </c>
      <c r="B48" s="51" t="s">
        <v>46</v>
      </c>
      <c r="C48" s="64">
        <v>3006</v>
      </c>
      <c r="D48" s="65">
        <v>1149</v>
      </c>
      <c r="E48" s="64">
        <v>2960</v>
      </c>
      <c r="F48" s="65">
        <v>1132</v>
      </c>
      <c r="G48" s="72">
        <f t="shared" si="5"/>
        <v>46</v>
      </c>
      <c r="H48" s="73">
        <f t="shared" si="6"/>
        <v>17</v>
      </c>
      <c r="I48" s="43">
        <f t="shared" si="3"/>
        <v>313.72</v>
      </c>
      <c r="J48" s="44">
        <f t="shared" si="4"/>
        <v>45.05</v>
      </c>
      <c r="K48" s="45">
        <f t="shared" si="2"/>
        <v>358.77000000000004</v>
      </c>
    </row>
    <row r="49" spans="1:11" ht="18" customHeight="1">
      <c r="A49" s="58" t="s">
        <v>190</v>
      </c>
      <c r="B49" s="51" t="s">
        <v>47</v>
      </c>
      <c r="C49" s="64">
        <v>1206</v>
      </c>
      <c r="D49" s="65">
        <v>285</v>
      </c>
      <c r="E49" s="64">
        <v>1179</v>
      </c>
      <c r="F49" s="65">
        <v>278</v>
      </c>
      <c r="G49" s="72">
        <f t="shared" si="5"/>
        <v>27</v>
      </c>
      <c r="H49" s="73">
        <f t="shared" si="6"/>
        <v>7</v>
      </c>
      <c r="I49" s="43">
        <f t="shared" si="3"/>
        <v>184.14000000000001</v>
      </c>
      <c r="J49" s="44">
        <f t="shared" si="4"/>
        <v>18.55</v>
      </c>
      <c r="K49" s="45">
        <f t="shared" si="2"/>
        <v>202.69000000000003</v>
      </c>
    </row>
    <row r="50" spans="1:11" ht="18" customHeight="1">
      <c r="A50" s="58" t="s">
        <v>191</v>
      </c>
      <c r="B50" s="51" t="s">
        <v>48</v>
      </c>
      <c r="C50" s="64">
        <v>6175</v>
      </c>
      <c r="D50" s="65">
        <v>3192</v>
      </c>
      <c r="E50" s="64">
        <v>5941</v>
      </c>
      <c r="F50" s="65">
        <v>3129</v>
      </c>
      <c r="G50" s="72">
        <f t="shared" si="5"/>
        <v>234</v>
      </c>
      <c r="H50" s="73">
        <f t="shared" si="6"/>
        <v>63</v>
      </c>
      <c r="I50" s="43">
        <f t="shared" si="3"/>
        <v>1595.88</v>
      </c>
      <c r="J50" s="44">
        <f t="shared" si="4"/>
        <v>166.95</v>
      </c>
      <c r="K50" s="45">
        <f t="shared" si="2"/>
        <v>1762.8300000000002</v>
      </c>
    </row>
    <row r="51" spans="1:11" ht="18" customHeight="1">
      <c r="A51" s="58" t="s">
        <v>192</v>
      </c>
      <c r="B51" s="51" t="s">
        <v>49</v>
      </c>
      <c r="C51" s="64">
        <v>13779</v>
      </c>
      <c r="D51" s="65">
        <v>12030</v>
      </c>
      <c r="E51" s="64">
        <v>13779</v>
      </c>
      <c r="F51" s="65">
        <v>12030</v>
      </c>
      <c r="G51" s="72">
        <f t="shared" si="5"/>
        <v>0</v>
      </c>
      <c r="H51" s="73">
        <f t="shared" si="6"/>
        <v>0</v>
      </c>
      <c r="I51" s="43">
        <f t="shared" si="3"/>
        <v>0</v>
      </c>
      <c r="J51" s="44">
        <f t="shared" si="4"/>
        <v>0</v>
      </c>
      <c r="K51" s="45">
        <f t="shared" si="2"/>
        <v>0</v>
      </c>
    </row>
    <row r="52" spans="1:11" ht="18" customHeight="1">
      <c r="A52" s="58" t="s">
        <v>193</v>
      </c>
      <c r="B52" s="51" t="s">
        <v>50</v>
      </c>
      <c r="C52" s="64">
        <v>407</v>
      </c>
      <c r="D52" s="65">
        <v>106</v>
      </c>
      <c r="E52" s="64">
        <v>406</v>
      </c>
      <c r="F52" s="65">
        <v>105</v>
      </c>
      <c r="G52" s="72">
        <f t="shared" si="5"/>
        <v>1</v>
      </c>
      <c r="H52" s="73">
        <f t="shared" si="6"/>
        <v>1</v>
      </c>
      <c r="I52" s="43">
        <f t="shared" si="3"/>
        <v>6.82</v>
      </c>
      <c r="J52" s="44">
        <f t="shared" si="4"/>
        <v>2.65</v>
      </c>
      <c r="K52" s="45">
        <f t="shared" si="2"/>
        <v>9.47</v>
      </c>
    </row>
    <row r="53" spans="1:11" ht="18" customHeight="1">
      <c r="A53" s="58" t="s">
        <v>194</v>
      </c>
      <c r="B53" s="51" t="s">
        <v>51</v>
      </c>
      <c r="C53" s="64">
        <v>689</v>
      </c>
      <c r="D53" s="65">
        <v>339</v>
      </c>
      <c r="E53" s="64">
        <v>689</v>
      </c>
      <c r="F53" s="65">
        <v>339</v>
      </c>
      <c r="G53" s="72">
        <f t="shared" si="5"/>
        <v>0</v>
      </c>
      <c r="H53" s="73">
        <f t="shared" si="6"/>
        <v>0</v>
      </c>
      <c r="I53" s="43">
        <f t="shared" si="3"/>
        <v>0</v>
      </c>
      <c r="J53" s="44">
        <f t="shared" si="4"/>
        <v>0</v>
      </c>
      <c r="K53" s="45">
        <f t="shared" si="2"/>
        <v>0</v>
      </c>
    </row>
    <row r="54" spans="1:11" ht="18" customHeight="1">
      <c r="A54" s="58" t="s">
        <v>195</v>
      </c>
      <c r="B54" s="51" t="s">
        <v>52</v>
      </c>
      <c r="C54" s="64">
        <v>302</v>
      </c>
      <c r="D54" s="65">
        <v>156</v>
      </c>
      <c r="E54" s="64">
        <v>289</v>
      </c>
      <c r="F54" s="65">
        <v>146</v>
      </c>
      <c r="G54" s="72">
        <f t="shared" si="5"/>
        <v>13</v>
      </c>
      <c r="H54" s="73">
        <f t="shared" si="6"/>
        <v>10</v>
      </c>
      <c r="I54" s="43">
        <f t="shared" si="3"/>
        <v>88.66</v>
      </c>
      <c r="J54" s="44">
        <f t="shared" si="4"/>
        <v>26.5</v>
      </c>
      <c r="K54" s="45">
        <f t="shared" si="2"/>
        <v>115.16</v>
      </c>
    </row>
    <row r="55" spans="1:11" ht="18" customHeight="1">
      <c r="A55" s="58" t="s">
        <v>196</v>
      </c>
      <c r="B55" s="51" t="s">
        <v>53</v>
      </c>
      <c r="C55" s="64">
        <v>1153</v>
      </c>
      <c r="D55" s="65">
        <v>539</v>
      </c>
      <c r="E55" s="64">
        <v>1153</v>
      </c>
      <c r="F55" s="65">
        <v>539</v>
      </c>
      <c r="G55" s="72">
        <f t="shared" si="5"/>
        <v>0</v>
      </c>
      <c r="H55" s="73">
        <f t="shared" si="6"/>
        <v>0</v>
      </c>
      <c r="I55" s="43">
        <f t="shared" si="3"/>
        <v>0</v>
      </c>
      <c r="J55" s="44">
        <f t="shared" si="4"/>
        <v>0</v>
      </c>
      <c r="K55" s="45">
        <f t="shared" si="2"/>
        <v>0</v>
      </c>
    </row>
    <row r="56" spans="1:11" ht="18" customHeight="1">
      <c r="A56" s="58" t="s">
        <v>197</v>
      </c>
      <c r="B56" s="51" t="s">
        <v>54</v>
      </c>
      <c r="C56" s="64">
        <v>4017</v>
      </c>
      <c r="D56" s="65">
        <v>1561</v>
      </c>
      <c r="E56" s="64">
        <v>3920</v>
      </c>
      <c r="F56" s="65">
        <v>1542</v>
      </c>
      <c r="G56" s="72">
        <f t="shared" si="5"/>
        <v>97</v>
      </c>
      <c r="H56" s="73">
        <f t="shared" si="6"/>
        <v>19</v>
      </c>
      <c r="I56" s="43">
        <f t="shared" si="3"/>
        <v>661.5400000000001</v>
      </c>
      <c r="J56" s="44">
        <f t="shared" si="4"/>
        <v>50.35</v>
      </c>
      <c r="K56" s="45">
        <f t="shared" si="2"/>
        <v>711.8900000000001</v>
      </c>
    </row>
    <row r="57" spans="1:11" ht="18" customHeight="1">
      <c r="A57" s="58" t="s">
        <v>198</v>
      </c>
      <c r="B57" s="51" t="s">
        <v>55</v>
      </c>
      <c r="C57" s="64">
        <v>7942</v>
      </c>
      <c r="D57" s="65">
        <v>3444</v>
      </c>
      <c r="E57" s="64">
        <v>7816</v>
      </c>
      <c r="F57" s="65">
        <v>3394</v>
      </c>
      <c r="G57" s="72">
        <f t="shared" si="5"/>
        <v>126</v>
      </c>
      <c r="H57" s="73">
        <f t="shared" si="6"/>
        <v>50</v>
      </c>
      <c r="I57" s="43">
        <f t="shared" si="3"/>
        <v>859.32</v>
      </c>
      <c r="J57" s="44">
        <f t="shared" si="4"/>
        <v>132.5</v>
      </c>
      <c r="K57" s="45">
        <f t="shared" si="2"/>
        <v>991.82</v>
      </c>
    </row>
    <row r="58" spans="1:11" ht="18" customHeight="1">
      <c r="A58" s="58" t="s">
        <v>199</v>
      </c>
      <c r="B58" s="51" t="s">
        <v>56</v>
      </c>
      <c r="C58" s="64">
        <v>1261</v>
      </c>
      <c r="D58" s="65">
        <v>685</v>
      </c>
      <c r="E58" s="64">
        <v>1245</v>
      </c>
      <c r="F58" s="65">
        <v>681</v>
      </c>
      <c r="G58" s="72">
        <f t="shared" si="5"/>
        <v>16</v>
      </c>
      <c r="H58" s="73">
        <f t="shared" si="6"/>
        <v>4</v>
      </c>
      <c r="I58" s="43">
        <f t="shared" si="3"/>
        <v>109.12</v>
      </c>
      <c r="J58" s="44">
        <f t="shared" si="4"/>
        <v>10.6</v>
      </c>
      <c r="K58" s="45">
        <f t="shared" si="2"/>
        <v>119.72</v>
      </c>
    </row>
    <row r="59" spans="1:11" ht="18" customHeight="1">
      <c r="A59" s="58" t="s">
        <v>200</v>
      </c>
      <c r="B59" s="51" t="s">
        <v>57</v>
      </c>
      <c r="C59" s="64">
        <v>22572</v>
      </c>
      <c r="D59" s="65">
        <v>8167</v>
      </c>
      <c r="E59" s="64">
        <v>22159</v>
      </c>
      <c r="F59" s="65">
        <v>8044</v>
      </c>
      <c r="G59" s="72">
        <f t="shared" si="5"/>
        <v>413</v>
      </c>
      <c r="H59" s="73">
        <f t="shared" si="6"/>
        <v>123</v>
      </c>
      <c r="I59" s="43">
        <f t="shared" si="3"/>
        <v>2816.6600000000003</v>
      </c>
      <c r="J59" s="44">
        <f t="shared" si="4"/>
        <v>325.95</v>
      </c>
      <c r="K59" s="45">
        <f t="shared" si="2"/>
        <v>3142.61</v>
      </c>
    </row>
    <row r="60" spans="1:11" ht="18" customHeight="1">
      <c r="A60" s="58" t="s">
        <v>201</v>
      </c>
      <c r="B60" s="51" t="s">
        <v>58</v>
      </c>
      <c r="C60" s="64">
        <v>9252</v>
      </c>
      <c r="D60" s="65">
        <v>4707</v>
      </c>
      <c r="E60" s="64">
        <v>9129</v>
      </c>
      <c r="F60" s="65">
        <v>4674</v>
      </c>
      <c r="G60" s="72">
        <f t="shared" si="5"/>
        <v>123</v>
      </c>
      <c r="H60" s="73">
        <f t="shared" si="6"/>
        <v>33</v>
      </c>
      <c r="I60" s="43">
        <f t="shared" si="3"/>
        <v>838.86</v>
      </c>
      <c r="J60" s="44">
        <f t="shared" si="4"/>
        <v>87.45</v>
      </c>
      <c r="K60" s="45">
        <f t="shared" si="2"/>
        <v>926.3100000000001</v>
      </c>
    </row>
    <row r="61" spans="1:11" ht="18" customHeight="1">
      <c r="A61" s="58" t="s">
        <v>202</v>
      </c>
      <c r="B61" s="51" t="s">
        <v>59</v>
      </c>
      <c r="C61" s="64">
        <v>6138</v>
      </c>
      <c r="D61" s="65">
        <v>2413</v>
      </c>
      <c r="E61" s="64">
        <v>6063</v>
      </c>
      <c r="F61" s="65">
        <v>2366</v>
      </c>
      <c r="G61" s="72">
        <f t="shared" si="5"/>
        <v>75</v>
      </c>
      <c r="H61" s="73">
        <f t="shared" si="6"/>
        <v>47</v>
      </c>
      <c r="I61" s="43">
        <f t="shared" si="3"/>
        <v>511.5</v>
      </c>
      <c r="J61" s="44">
        <f t="shared" si="4"/>
        <v>124.55</v>
      </c>
      <c r="K61" s="45">
        <f t="shared" si="2"/>
        <v>636.05</v>
      </c>
    </row>
    <row r="62" spans="1:11" ht="18" customHeight="1">
      <c r="A62" s="58" t="s">
        <v>203</v>
      </c>
      <c r="B62" s="51" t="s">
        <v>60</v>
      </c>
      <c r="C62" s="64">
        <v>1740</v>
      </c>
      <c r="D62" s="65">
        <v>604</v>
      </c>
      <c r="E62" s="64">
        <v>1706</v>
      </c>
      <c r="F62" s="65">
        <v>596</v>
      </c>
      <c r="G62" s="72">
        <f t="shared" si="5"/>
        <v>34</v>
      </c>
      <c r="H62" s="73">
        <f t="shared" si="6"/>
        <v>8</v>
      </c>
      <c r="I62" s="43">
        <f t="shared" si="3"/>
        <v>231.88</v>
      </c>
      <c r="J62" s="44">
        <f t="shared" si="4"/>
        <v>21.2</v>
      </c>
      <c r="K62" s="45">
        <f t="shared" si="2"/>
        <v>253.07999999999998</v>
      </c>
    </row>
    <row r="63" spans="1:11" ht="18" customHeight="1">
      <c r="A63" s="58" t="s">
        <v>204</v>
      </c>
      <c r="B63" s="51" t="s">
        <v>61</v>
      </c>
      <c r="C63" s="64">
        <v>14098</v>
      </c>
      <c r="D63" s="65">
        <v>5958</v>
      </c>
      <c r="E63" s="64">
        <v>13991</v>
      </c>
      <c r="F63" s="65">
        <v>5912</v>
      </c>
      <c r="G63" s="72">
        <f t="shared" si="5"/>
        <v>107</v>
      </c>
      <c r="H63" s="73">
        <f t="shared" si="6"/>
        <v>46</v>
      </c>
      <c r="I63" s="43">
        <f t="shared" si="3"/>
        <v>729.74</v>
      </c>
      <c r="J63" s="44">
        <f t="shared" si="4"/>
        <v>121.89999999999999</v>
      </c>
      <c r="K63" s="45">
        <f t="shared" si="2"/>
        <v>851.64</v>
      </c>
    </row>
    <row r="64" spans="1:11" ht="18" customHeight="1">
      <c r="A64" s="58" t="s">
        <v>205</v>
      </c>
      <c r="B64" s="51" t="s">
        <v>62</v>
      </c>
      <c r="C64" s="64">
        <v>6875</v>
      </c>
      <c r="D64" s="65">
        <v>8924</v>
      </c>
      <c r="E64" s="64">
        <v>6699</v>
      </c>
      <c r="F64" s="65">
        <v>8851</v>
      </c>
      <c r="G64" s="72">
        <f t="shared" si="5"/>
        <v>176</v>
      </c>
      <c r="H64" s="73">
        <f t="shared" si="6"/>
        <v>73</v>
      </c>
      <c r="I64" s="43">
        <f t="shared" si="3"/>
        <v>1200.3200000000002</v>
      </c>
      <c r="J64" s="44">
        <f t="shared" si="4"/>
        <v>193.45</v>
      </c>
      <c r="K64" s="45">
        <f t="shared" si="2"/>
        <v>1393.7700000000002</v>
      </c>
    </row>
    <row r="65" spans="1:11" ht="18" customHeight="1">
      <c r="A65" s="58" t="s">
        <v>206</v>
      </c>
      <c r="B65" s="51" t="s">
        <v>63</v>
      </c>
      <c r="C65" s="64">
        <v>14290</v>
      </c>
      <c r="D65" s="65">
        <v>9027</v>
      </c>
      <c r="E65" s="64">
        <v>14131</v>
      </c>
      <c r="F65" s="65">
        <v>8939</v>
      </c>
      <c r="G65" s="72">
        <f t="shared" si="5"/>
        <v>159</v>
      </c>
      <c r="H65" s="73">
        <f t="shared" si="6"/>
        <v>88</v>
      </c>
      <c r="I65" s="43">
        <f t="shared" si="3"/>
        <v>1084.38</v>
      </c>
      <c r="J65" s="44">
        <f t="shared" si="4"/>
        <v>233.2</v>
      </c>
      <c r="K65" s="45">
        <f t="shared" si="2"/>
        <v>1317.5800000000002</v>
      </c>
    </row>
    <row r="66" spans="1:11" ht="18" customHeight="1">
      <c r="A66" s="58" t="s">
        <v>207</v>
      </c>
      <c r="B66" s="51" t="s">
        <v>64</v>
      </c>
      <c r="C66" s="64">
        <v>19535</v>
      </c>
      <c r="D66" s="65">
        <v>10092</v>
      </c>
      <c r="E66" s="64">
        <v>19321</v>
      </c>
      <c r="F66" s="65">
        <v>10033</v>
      </c>
      <c r="G66" s="72">
        <f t="shared" si="5"/>
        <v>214</v>
      </c>
      <c r="H66" s="73">
        <f t="shared" si="6"/>
        <v>59</v>
      </c>
      <c r="I66" s="43">
        <f t="shared" si="3"/>
        <v>1459.48</v>
      </c>
      <c r="J66" s="44">
        <f t="shared" si="4"/>
        <v>156.35</v>
      </c>
      <c r="K66" s="45">
        <f t="shared" si="2"/>
        <v>1615.83</v>
      </c>
    </row>
    <row r="67" spans="1:11" ht="18" customHeight="1">
      <c r="A67" s="58" t="s">
        <v>208</v>
      </c>
      <c r="B67" s="51" t="s">
        <v>65</v>
      </c>
      <c r="C67" s="64">
        <v>1733</v>
      </c>
      <c r="D67" s="65">
        <v>606</v>
      </c>
      <c r="E67" s="64">
        <v>1726</v>
      </c>
      <c r="F67" s="65">
        <v>601</v>
      </c>
      <c r="G67" s="72">
        <f t="shared" si="5"/>
        <v>7</v>
      </c>
      <c r="H67" s="73">
        <f t="shared" si="6"/>
        <v>5</v>
      </c>
      <c r="I67" s="43">
        <f t="shared" si="3"/>
        <v>47.74</v>
      </c>
      <c r="J67" s="44">
        <f t="shared" si="4"/>
        <v>13.25</v>
      </c>
      <c r="K67" s="45">
        <f t="shared" si="2"/>
        <v>60.99</v>
      </c>
    </row>
    <row r="68" spans="1:11" ht="18" customHeight="1">
      <c r="A68" s="58" t="s">
        <v>209</v>
      </c>
      <c r="B68" s="51" t="s">
        <v>66</v>
      </c>
      <c r="C68" s="64">
        <v>5920</v>
      </c>
      <c r="D68" s="65">
        <v>2279</v>
      </c>
      <c r="E68" s="64">
        <v>5918</v>
      </c>
      <c r="F68" s="65">
        <v>2279</v>
      </c>
      <c r="G68" s="72">
        <f t="shared" si="5"/>
        <v>2</v>
      </c>
      <c r="H68" s="73">
        <f t="shared" si="6"/>
        <v>0</v>
      </c>
      <c r="I68" s="43">
        <f t="shared" si="3"/>
        <v>13.64</v>
      </c>
      <c r="J68" s="44">
        <f t="shared" si="4"/>
        <v>0</v>
      </c>
      <c r="K68" s="45">
        <f t="shared" si="2"/>
        <v>13.64</v>
      </c>
    </row>
    <row r="69" spans="1:11" ht="18" customHeight="1">
      <c r="A69" s="58" t="s">
        <v>210</v>
      </c>
      <c r="B69" s="51" t="s">
        <v>67</v>
      </c>
      <c r="C69" s="64">
        <v>8937</v>
      </c>
      <c r="D69" s="65">
        <v>4761</v>
      </c>
      <c r="E69" s="64">
        <v>8876</v>
      </c>
      <c r="F69" s="65">
        <v>4741</v>
      </c>
      <c r="G69" s="72">
        <f t="shared" si="5"/>
        <v>61</v>
      </c>
      <c r="H69" s="73">
        <f t="shared" si="6"/>
        <v>20</v>
      </c>
      <c r="I69" s="43">
        <f t="shared" si="3"/>
        <v>416.02000000000004</v>
      </c>
      <c r="J69" s="44">
        <f t="shared" si="4"/>
        <v>53</v>
      </c>
      <c r="K69" s="45">
        <f t="shared" si="2"/>
        <v>469.02000000000004</v>
      </c>
    </row>
    <row r="70" spans="1:11" ht="18" customHeight="1">
      <c r="A70" s="58" t="s">
        <v>211</v>
      </c>
      <c r="B70" s="51" t="s">
        <v>68</v>
      </c>
      <c r="C70" s="64">
        <v>45730</v>
      </c>
      <c r="D70" s="65">
        <v>27642</v>
      </c>
      <c r="E70" s="64">
        <v>45730</v>
      </c>
      <c r="F70" s="65">
        <v>27642</v>
      </c>
      <c r="G70" s="72">
        <f t="shared" si="5"/>
        <v>0</v>
      </c>
      <c r="H70" s="73">
        <f t="shared" si="6"/>
        <v>0</v>
      </c>
      <c r="I70" s="43">
        <f t="shared" si="3"/>
        <v>0</v>
      </c>
      <c r="J70" s="44">
        <f t="shared" si="4"/>
        <v>0</v>
      </c>
      <c r="K70" s="45">
        <f t="shared" si="2"/>
        <v>0</v>
      </c>
    </row>
    <row r="71" spans="1:11" ht="18" customHeight="1">
      <c r="A71" s="58" t="s">
        <v>212</v>
      </c>
      <c r="B71" s="51" t="s">
        <v>69</v>
      </c>
      <c r="C71" s="64">
        <v>30728</v>
      </c>
      <c r="D71" s="65">
        <v>13341</v>
      </c>
      <c r="E71" s="64">
        <v>30390</v>
      </c>
      <c r="F71" s="65">
        <v>13197</v>
      </c>
      <c r="G71" s="72">
        <f t="shared" si="5"/>
        <v>338</v>
      </c>
      <c r="H71" s="73">
        <f t="shared" si="6"/>
        <v>144</v>
      </c>
      <c r="I71" s="43">
        <f t="shared" si="3"/>
        <v>2305.1600000000003</v>
      </c>
      <c r="J71" s="44">
        <f t="shared" si="4"/>
        <v>381.59999999999997</v>
      </c>
      <c r="K71" s="45">
        <f t="shared" si="2"/>
        <v>2686.76</v>
      </c>
    </row>
    <row r="72" spans="1:11" ht="18" customHeight="1">
      <c r="A72" s="58" t="s">
        <v>213</v>
      </c>
      <c r="B72" s="51" t="s">
        <v>70</v>
      </c>
      <c r="C72" s="64">
        <v>1</v>
      </c>
      <c r="D72" s="65">
        <v>0</v>
      </c>
      <c r="E72" s="64">
        <v>1</v>
      </c>
      <c r="F72" s="65">
        <v>0</v>
      </c>
      <c r="G72" s="72">
        <f t="shared" si="5"/>
        <v>0</v>
      </c>
      <c r="H72" s="73">
        <f t="shared" si="6"/>
        <v>0</v>
      </c>
      <c r="I72" s="43">
        <f t="shared" si="3"/>
        <v>0</v>
      </c>
      <c r="J72" s="44">
        <f t="shared" si="4"/>
        <v>0</v>
      </c>
      <c r="K72" s="45">
        <f t="shared" si="2"/>
        <v>0</v>
      </c>
    </row>
    <row r="73" spans="1:11" ht="18" customHeight="1">
      <c r="A73" s="58" t="s">
        <v>214</v>
      </c>
      <c r="B73" s="51" t="s">
        <v>71</v>
      </c>
      <c r="C73" s="64">
        <v>3801</v>
      </c>
      <c r="D73" s="65">
        <v>1282</v>
      </c>
      <c r="E73" s="64">
        <v>3801</v>
      </c>
      <c r="F73" s="65">
        <v>1282</v>
      </c>
      <c r="G73" s="72">
        <f t="shared" si="5"/>
        <v>0</v>
      </c>
      <c r="H73" s="73">
        <f t="shared" si="6"/>
        <v>0</v>
      </c>
      <c r="I73" s="43">
        <f t="shared" si="3"/>
        <v>0</v>
      </c>
      <c r="J73" s="44">
        <f t="shared" si="4"/>
        <v>0</v>
      </c>
      <c r="K73" s="45">
        <f t="shared" si="2"/>
        <v>0</v>
      </c>
    </row>
    <row r="74" spans="1:11" ht="18" customHeight="1">
      <c r="A74" s="58" t="s">
        <v>215</v>
      </c>
      <c r="B74" s="51" t="s">
        <v>72</v>
      </c>
      <c r="C74" s="64">
        <v>6698</v>
      </c>
      <c r="D74" s="65">
        <v>3146</v>
      </c>
      <c r="E74" s="64">
        <v>6690</v>
      </c>
      <c r="F74" s="65">
        <v>3143</v>
      </c>
      <c r="G74" s="72">
        <f t="shared" si="5"/>
        <v>8</v>
      </c>
      <c r="H74" s="73">
        <f t="shared" si="6"/>
        <v>3</v>
      </c>
      <c r="I74" s="43">
        <f t="shared" si="3"/>
        <v>54.56</v>
      </c>
      <c r="J74" s="44">
        <f t="shared" si="4"/>
        <v>7.949999999999999</v>
      </c>
      <c r="K74" s="45">
        <f t="shared" si="2"/>
        <v>62.510000000000005</v>
      </c>
    </row>
    <row r="75" spans="1:11" ht="18" customHeight="1">
      <c r="A75" s="58" t="s">
        <v>216</v>
      </c>
      <c r="B75" s="51" t="s">
        <v>73</v>
      </c>
      <c r="C75" s="64">
        <v>2167</v>
      </c>
      <c r="D75" s="65">
        <v>382</v>
      </c>
      <c r="E75" s="64">
        <v>2161</v>
      </c>
      <c r="F75" s="65">
        <v>381</v>
      </c>
      <c r="G75" s="72">
        <f aca="true" t="shared" si="7" ref="G75:G106">C75-E75</f>
        <v>6</v>
      </c>
      <c r="H75" s="73">
        <f aca="true" t="shared" si="8" ref="H75:H106">D75-F75</f>
        <v>1</v>
      </c>
      <c r="I75" s="43">
        <f t="shared" si="3"/>
        <v>40.92</v>
      </c>
      <c r="J75" s="44">
        <f t="shared" si="4"/>
        <v>2.65</v>
      </c>
      <c r="K75" s="45">
        <f aca="true" t="shared" si="9" ref="K75:K112">I75+J75</f>
        <v>43.57</v>
      </c>
    </row>
    <row r="76" spans="1:11" ht="18" customHeight="1">
      <c r="A76" s="58" t="s">
        <v>217</v>
      </c>
      <c r="B76" s="51" t="s">
        <v>74</v>
      </c>
      <c r="C76" s="64">
        <v>20</v>
      </c>
      <c r="D76" s="65">
        <v>0</v>
      </c>
      <c r="E76" s="64">
        <v>20</v>
      </c>
      <c r="F76" s="65">
        <v>0</v>
      </c>
      <c r="G76" s="72">
        <f t="shared" si="7"/>
        <v>0</v>
      </c>
      <c r="H76" s="73">
        <f t="shared" si="8"/>
        <v>0</v>
      </c>
      <c r="I76" s="43">
        <f t="shared" si="3"/>
        <v>0</v>
      </c>
      <c r="J76" s="44">
        <f t="shared" si="4"/>
        <v>0</v>
      </c>
      <c r="K76" s="45">
        <f t="shared" si="9"/>
        <v>0</v>
      </c>
    </row>
    <row r="77" spans="1:11" ht="18" customHeight="1">
      <c r="A77" s="58" t="s">
        <v>218</v>
      </c>
      <c r="B77" s="51" t="s">
        <v>75</v>
      </c>
      <c r="C77" s="64">
        <v>4904</v>
      </c>
      <c r="D77" s="65">
        <v>1923</v>
      </c>
      <c r="E77" s="64">
        <v>4868</v>
      </c>
      <c r="F77" s="65">
        <v>1912</v>
      </c>
      <c r="G77" s="72">
        <f t="shared" si="7"/>
        <v>36</v>
      </c>
      <c r="H77" s="73">
        <f t="shared" si="8"/>
        <v>11</v>
      </c>
      <c r="I77" s="43">
        <f aca="true" t="shared" si="10" ref="I77:I108">G77*$D$174</f>
        <v>245.52</v>
      </c>
      <c r="J77" s="44">
        <f aca="true" t="shared" si="11" ref="J77:J108">H77*$D$175</f>
        <v>29.15</v>
      </c>
      <c r="K77" s="45">
        <f t="shared" si="9"/>
        <v>274.67</v>
      </c>
    </row>
    <row r="78" spans="1:11" ht="18" customHeight="1">
      <c r="A78" s="58" t="s">
        <v>219</v>
      </c>
      <c r="B78" s="51" t="s">
        <v>76</v>
      </c>
      <c r="C78" s="64">
        <v>1876</v>
      </c>
      <c r="D78" s="65">
        <v>689</v>
      </c>
      <c r="E78" s="64">
        <v>1691</v>
      </c>
      <c r="F78" s="65">
        <v>624</v>
      </c>
      <c r="G78" s="72">
        <f t="shared" si="7"/>
        <v>185</v>
      </c>
      <c r="H78" s="73">
        <f t="shared" si="8"/>
        <v>65</v>
      </c>
      <c r="I78" s="43">
        <f t="shared" si="10"/>
        <v>1261.7</v>
      </c>
      <c r="J78" s="44">
        <f t="shared" si="11"/>
        <v>172.25</v>
      </c>
      <c r="K78" s="45">
        <f t="shared" si="9"/>
        <v>1433.95</v>
      </c>
    </row>
    <row r="79" spans="1:11" ht="18" customHeight="1">
      <c r="A79" s="58" t="s">
        <v>220</v>
      </c>
      <c r="B79" s="51" t="s">
        <v>77</v>
      </c>
      <c r="C79" s="64">
        <v>2708</v>
      </c>
      <c r="D79" s="65">
        <v>1449</v>
      </c>
      <c r="E79" s="64">
        <v>2707</v>
      </c>
      <c r="F79" s="65">
        <v>1448</v>
      </c>
      <c r="G79" s="72">
        <f t="shared" si="7"/>
        <v>1</v>
      </c>
      <c r="H79" s="73">
        <f t="shared" si="8"/>
        <v>1</v>
      </c>
      <c r="I79" s="43">
        <f t="shared" si="10"/>
        <v>6.82</v>
      </c>
      <c r="J79" s="44">
        <f t="shared" si="11"/>
        <v>2.65</v>
      </c>
      <c r="K79" s="45">
        <f t="shared" si="9"/>
        <v>9.47</v>
      </c>
    </row>
    <row r="80" spans="1:11" ht="18" customHeight="1">
      <c r="A80" s="58" t="s">
        <v>221</v>
      </c>
      <c r="B80" s="51" t="s">
        <v>78</v>
      </c>
      <c r="C80" s="64">
        <v>897</v>
      </c>
      <c r="D80" s="65">
        <v>507</v>
      </c>
      <c r="E80" s="64">
        <v>877</v>
      </c>
      <c r="F80" s="65">
        <v>494</v>
      </c>
      <c r="G80" s="72">
        <f t="shared" si="7"/>
        <v>20</v>
      </c>
      <c r="H80" s="73">
        <f t="shared" si="8"/>
        <v>13</v>
      </c>
      <c r="I80" s="43">
        <f t="shared" si="10"/>
        <v>136.4</v>
      </c>
      <c r="J80" s="44">
        <f t="shared" si="11"/>
        <v>34.449999999999996</v>
      </c>
      <c r="K80" s="45">
        <f t="shared" si="9"/>
        <v>170.85</v>
      </c>
    </row>
    <row r="81" spans="1:11" ht="18" customHeight="1">
      <c r="A81" s="58" t="s">
        <v>222</v>
      </c>
      <c r="B81" s="51" t="s">
        <v>79</v>
      </c>
      <c r="C81" s="64">
        <v>11110</v>
      </c>
      <c r="D81" s="65">
        <v>5590</v>
      </c>
      <c r="E81" s="64">
        <v>11013</v>
      </c>
      <c r="F81" s="65">
        <v>5567</v>
      </c>
      <c r="G81" s="72">
        <f t="shared" si="7"/>
        <v>97</v>
      </c>
      <c r="H81" s="73">
        <f t="shared" si="8"/>
        <v>23</v>
      </c>
      <c r="I81" s="43">
        <f t="shared" si="10"/>
        <v>661.5400000000001</v>
      </c>
      <c r="J81" s="44">
        <f t="shared" si="11"/>
        <v>60.949999999999996</v>
      </c>
      <c r="K81" s="45">
        <f t="shared" si="9"/>
        <v>722.4900000000001</v>
      </c>
    </row>
    <row r="82" spans="1:11" ht="18" customHeight="1">
      <c r="A82" s="58" t="s">
        <v>223</v>
      </c>
      <c r="B82" s="51" t="s">
        <v>80</v>
      </c>
      <c r="C82" s="64">
        <v>12591</v>
      </c>
      <c r="D82" s="65">
        <v>5180</v>
      </c>
      <c r="E82" s="64">
        <v>12242</v>
      </c>
      <c r="F82" s="65">
        <v>5061</v>
      </c>
      <c r="G82" s="72">
        <f t="shared" si="7"/>
        <v>349</v>
      </c>
      <c r="H82" s="73">
        <f t="shared" si="8"/>
        <v>119</v>
      </c>
      <c r="I82" s="43">
        <f t="shared" si="10"/>
        <v>2380.1800000000003</v>
      </c>
      <c r="J82" s="44">
        <f t="shared" si="11"/>
        <v>315.34999999999997</v>
      </c>
      <c r="K82" s="45">
        <f t="shared" si="9"/>
        <v>2695.53</v>
      </c>
    </row>
    <row r="83" spans="1:11" ht="18" customHeight="1">
      <c r="A83" s="58" t="s">
        <v>224</v>
      </c>
      <c r="B83" s="51" t="s">
        <v>81</v>
      </c>
      <c r="C83" s="64">
        <v>17827</v>
      </c>
      <c r="D83" s="65">
        <v>3850</v>
      </c>
      <c r="E83" s="64">
        <v>17656</v>
      </c>
      <c r="F83" s="65">
        <v>3815</v>
      </c>
      <c r="G83" s="72">
        <f t="shared" si="7"/>
        <v>171</v>
      </c>
      <c r="H83" s="73">
        <f t="shared" si="8"/>
        <v>35</v>
      </c>
      <c r="I83" s="43">
        <f t="shared" si="10"/>
        <v>1166.22</v>
      </c>
      <c r="J83" s="44">
        <f t="shared" si="11"/>
        <v>92.75</v>
      </c>
      <c r="K83" s="45">
        <f t="shared" si="9"/>
        <v>1258.97</v>
      </c>
    </row>
    <row r="84" spans="1:11" ht="18" customHeight="1">
      <c r="A84" s="58" t="s">
        <v>225</v>
      </c>
      <c r="B84" s="51" t="s">
        <v>82</v>
      </c>
      <c r="C84" s="64">
        <v>4426</v>
      </c>
      <c r="D84" s="65">
        <v>4890</v>
      </c>
      <c r="E84" s="64">
        <v>4238</v>
      </c>
      <c r="F84" s="65">
        <v>4825</v>
      </c>
      <c r="G84" s="72">
        <f t="shared" si="7"/>
        <v>188</v>
      </c>
      <c r="H84" s="73">
        <f t="shared" si="8"/>
        <v>65</v>
      </c>
      <c r="I84" s="43">
        <f t="shared" si="10"/>
        <v>1282.16</v>
      </c>
      <c r="J84" s="44">
        <f t="shared" si="11"/>
        <v>172.25</v>
      </c>
      <c r="K84" s="45">
        <f t="shared" si="9"/>
        <v>1454.41</v>
      </c>
    </row>
    <row r="85" spans="1:11" ht="18" customHeight="1">
      <c r="A85" s="58" t="s">
        <v>226</v>
      </c>
      <c r="B85" s="51" t="s">
        <v>83</v>
      </c>
      <c r="C85" s="64">
        <v>2106</v>
      </c>
      <c r="D85" s="65">
        <v>593</v>
      </c>
      <c r="E85" s="64">
        <v>2088</v>
      </c>
      <c r="F85" s="65">
        <v>588</v>
      </c>
      <c r="G85" s="72">
        <f t="shared" si="7"/>
        <v>18</v>
      </c>
      <c r="H85" s="73">
        <f t="shared" si="8"/>
        <v>5</v>
      </c>
      <c r="I85" s="43">
        <f t="shared" si="10"/>
        <v>122.76</v>
      </c>
      <c r="J85" s="44">
        <f t="shared" si="11"/>
        <v>13.25</v>
      </c>
      <c r="K85" s="45">
        <f t="shared" si="9"/>
        <v>136.01</v>
      </c>
    </row>
    <row r="86" spans="1:11" ht="18" customHeight="1">
      <c r="A86" s="58" t="s">
        <v>227</v>
      </c>
      <c r="B86" s="51" t="s">
        <v>84</v>
      </c>
      <c r="C86" s="64">
        <v>288</v>
      </c>
      <c r="D86" s="65">
        <v>210</v>
      </c>
      <c r="E86" s="64">
        <v>288</v>
      </c>
      <c r="F86" s="65">
        <v>210</v>
      </c>
      <c r="G86" s="72">
        <f t="shared" si="7"/>
        <v>0</v>
      </c>
      <c r="H86" s="73">
        <f t="shared" si="8"/>
        <v>0</v>
      </c>
      <c r="I86" s="43">
        <f t="shared" si="10"/>
        <v>0</v>
      </c>
      <c r="J86" s="44">
        <f t="shared" si="11"/>
        <v>0</v>
      </c>
      <c r="K86" s="45">
        <f t="shared" si="9"/>
        <v>0</v>
      </c>
    </row>
    <row r="87" spans="1:11" ht="18" customHeight="1">
      <c r="A87" s="58" t="s">
        <v>228</v>
      </c>
      <c r="B87" s="51" t="s">
        <v>85</v>
      </c>
      <c r="C87" s="64">
        <v>22891</v>
      </c>
      <c r="D87" s="65">
        <v>9390</v>
      </c>
      <c r="E87" s="64">
        <v>22523</v>
      </c>
      <c r="F87" s="65">
        <v>9293</v>
      </c>
      <c r="G87" s="72">
        <f t="shared" si="7"/>
        <v>368</v>
      </c>
      <c r="H87" s="73">
        <f t="shared" si="8"/>
        <v>97</v>
      </c>
      <c r="I87" s="43">
        <f t="shared" si="10"/>
        <v>2509.76</v>
      </c>
      <c r="J87" s="44">
        <f t="shared" si="11"/>
        <v>257.05</v>
      </c>
      <c r="K87" s="45">
        <f t="shared" si="9"/>
        <v>2766.8100000000004</v>
      </c>
    </row>
    <row r="88" spans="1:11" ht="18" customHeight="1">
      <c r="A88" s="58" t="s">
        <v>229</v>
      </c>
      <c r="B88" s="51" t="s">
        <v>86</v>
      </c>
      <c r="C88" s="64">
        <v>67218</v>
      </c>
      <c r="D88" s="65">
        <v>34869</v>
      </c>
      <c r="E88" s="64">
        <v>66783</v>
      </c>
      <c r="F88" s="65">
        <v>34672</v>
      </c>
      <c r="G88" s="72">
        <f t="shared" si="7"/>
        <v>435</v>
      </c>
      <c r="H88" s="73">
        <f t="shared" si="8"/>
        <v>197</v>
      </c>
      <c r="I88" s="43">
        <f t="shared" si="10"/>
        <v>2966.7000000000003</v>
      </c>
      <c r="J88" s="44">
        <f t="shared" si="11"/>
        <v>522.05</v>
      </c>
      <c r="K88" s="45">
        <f t="shared" si="9"/>
        <v>3488.75</v>
      </c>
    </row>
    <row r="89" spans="1:11" ht="18" customHeight="1">
      <c r="A89" s="58" t="s">
        <v>230</v>
      </c>
      <c r="B89" s="51" t="s">
        <v>87</v>
      </c>
      <c r="C89" s="64">
        <v>3546</v>
      </c>
      <c r="D89" s="65">
        <v>2666</v>
      </c>
      <c r="E89" s="64">
        <v>3467</v>
      </c>
      <c r="F89" s="65">
        <v>2599</v>
      </c>
      <c r="G89" s="72">
        <f t="shared" si="7"/>
        <v>79</v>
      </c>
      <c r="H89" s="73">
        <f t="shared" si="8"/>
        <v>67</v>
      </c>
      <c r="I89" s="43">
        <f t="shared" si="10"/>
        <v>538.78</v>
      </c>
      <c r="J89" s="44">
        <f t="shared" si="11"/>
        <v>177.54999999999998</v>
      </c>
      <c r="K89" s="45">
        <f>I89+J89</f>
        <v>716.3299999999999</v>
      </c>
    </row>
    <row r="90" spans="1:11" ht="18" customHeight="1">
      <c r="A90" s="58" t="s">
        <v>231</v>
      </c>
      <c r="B90" s="51" t="s">
        <v>88</v>
      </c>
      <c r="C90" s="64">
        <v>2347</v>
      </c>
      <c r="D90" s="65">
        <v>691</v>
      </c>
      <c r="E90" s="64">
        <v>2217</v>
      </c>
      <c r="F90" s="65">
        <v>660</v>
      </c>
      <c r="G90" s="72">
        <f t="shared" si="7"/>
        <v>130</v>
      </c>
      <c r="H90" s="73">
        <f t="shared" si="8"/>
        <v>31</v>
      </c>
      <c r="I90" s="43">
        <f t="shared" si="10"/>
        <v>886.6</v>
      </c>
      <c r="J90" s="44">
        <f t="shared" si="11"/>
        <v>82.14999999999999</v>
      </c>
      <c r="K90" s="45">
        <f t="shared" si="9"/>
        <v>968.75</v>
      </c>
    </row>
    <row r="91" spans="1:11" ht="18" customHeight="1">
      <c r="A91" s="58" t="s">
        <v>232</v>
      </c>
      <c r="B91" s="51" t="s">
        <v>89</v>
      </c>
      <c r="C91" s="64">
        <v>7931</v>
      </c>
      <c r="D91" s="65">
        <v>2882</v>
      </c>
      <c r="E91" s="64">
        <v>7742</v>
      </c>
      <c r="F91" s="65">
        <v>2842</v>
      </c>
      <c r="G91" s="72">
        <f t="shared" si="7"/>
        <v>189</v>
      </c>
      <c r="H91" s="73">
        <f t="shared" si="8"/>
        <v>40</v>
      </c>
      <c r="I91" s="43">
        <f t="shared" si="10"/>
        <v>1288.98</v>
      </c>
      <c r="J91" s="44">
        <f t="shared" si="11"/>
        <v>106</v>
      </c>
      <c r="K91" s="45">
        <f t="shared" si="9"/>
        <v>1394.98</v>
      </c>
    </row>
    <row r="92" spans="1:11" ht="18" customHeight="1">
      <c r="A92" s="58" t="s">
        <v>233</v>
      </c>
      <c r="B92" s="51" t="s">
        <v>90</v>
      </c>
      <c r="C92" s="64">
        <v>5636</v>
      </c>
      <c r="D92" s="65">
        <v>3855</v>
      </c>
      <c r="E92" s="64">
        <v>5422</v>
      </c>
      <c r="F92" s="65">
        <v>3753</v>
      </c>
      <c r="G92" s="72">
        <f t="shared" si="7"/>
        <v>214</v>
      </c>
      <c r="H92" s="73">
        <f t="shared" si="8"/>
        <v>102</v>
      </c>
      <c r="I92" s="43">
        <f t="shared" si="10"/>
        <v>1459.48</v>
      </c>
      <c r="J92" s="44">
        <f t="shared" si="11"/>
        <v>270.3</v>
      </c>
      <c r="K92" s="45">
        <f t="shared" si="9"/>
        <v>1729.78</v>
      </c>
    </row>
    <row r="93" spans="1:11" ht="18" customHeight="1">
      <c r="A93" s="58" t="s">
        <v>234</v>
      </c>
      <c r="B93" s="51" t="s">
        <v>147</v>
      </c>
      <c r="C93" s="64">
        <v>11364</v>
      </c>
      <c r="D93" s="65">
        <v>8096</v>
      </c>
      <c r="E93" s="64">
        <v>11208</v>
      </c>
      <c r="F93" s="65">
        <v>8012</v>
      </c>
      <c r="G93" s="72">
        <f t="shared" si="7"/>
        <v>156</v>
      </c>
      <c r="H93" s="73">
        <f t="shared" si="8"/>
        <v>84</v>
      </c>
      <c r="I93" s="43">
        <f t="shared" si="10"/>
        <v>1063.92</v>
      </c>
      <c r="J93" s="44">
        <f t="shared" si="11"/>
        <v>222.6</v>
      </c>
      <c r="K93" s="45">
        <f t="shared" si="9"/>
        <v>1286.52</v>
      </c>
    </row>
    <row r="94" spans="1:11" ht="18" customHeight="1">
      <c r="A94" s="58" t="s">
        <v>317</v>
      </c>
      <c r="B94" s="51" t="s">
        <v>318</v>
      </c>
      <c r="C94" s="64">
        <v>7339</v>
      </c>
      <c r="D94" s="65">
        <v>3057</v>
      </c>
      <c r="E94" s="64">
        <v>7240</v>
      </c>
      <c r="F94" s="65">
        <v>3026</v>
      </c>
      <c r="G94" s="72">
        <f t="shared" si="7"/>
        <v>99</v>
      </c>
      <c r="H94" s="73">
        <f t="shared" si="8"/>
        <v>31</v>
      </c>
      <c r="I94" s="43">
        <f t="shared" si="10"/>
        <v>675.1800000000001</v>
      </c>
      <c r="J94" s="44">
        <f t="shared" si="11"/>
        <v>82.14999999999999</v>
      </c>
      <c r="K94" s="45">
        <f t="shared" si="9"/>
        <v>757.33</v>
      </c>
    </row>
    <row r="95" spans="1:11" ht="18" customHeight="1">
      <c r="A95" s="58" t="s">
        <v>319</v>
      </c>
      <c r="B95" s="51" t="s">
        <v>320</v>
      </c>
      <c r="C95" s="64">
        <v>5030</v>
      </c>
      <c r="D95" s="65">
        <v>1723</v>
      </c>
      <c r="E95" s="64">
        <v>4946</v>
      </c>
      <c r="F95" s="65">
        <v>1707</v>
      </c>
      <c r="G95" s="72">
        <f t="shared" si="7"/>
        <v>84</v>
      </c>
      <c r="H95" s="73">
        <f t="shared" si="8"/>
        <v>16</v>
      </c>
      <c r="I95" s="43">
        <f t="shared" si="10"/>
        <v>572.88</v>
      </c>
      <c r="J95" s="44">
        <f t="shared" si="11"/>
        <v>42.4</v>
      </c>
      <c r="K95" s="45">
        <f t="shared" si="9"/>
        <v>615.28</v>
      </c>
    </row>
    <row r="96" spans="1:11" ht="18" customHeight="1">
      <c r="A96" s="58" t="s">
        <v>235</v>
      </c>
      <c r="B96" s="51" t="s">
        <v>91</v>
      </c>
      <c r="C96" s="64">
        <v>19</v>
      </c>
      <c r="D96" s="65">
        <v>15</v>
      </c>
      <c r="E96" s="64">
        <v>19</v>
      </c>
      <c r="F96" s="65">
        <v>15</v>
      </c>
      <c r="G96" s="72">
        <f t="shared" si="7"/>
        <v>0</v>
      </c>
      <c r="H96" s="73">
        <f t="shared" si="8"/>
        <v>0</v>
      </c>
      <c r="I96" s="43">
        <f t="shared" si="10"/>
        <v>0</v>
      </c>
      <c r="J96" s="44">
        <f t="shared" si="11"/>
        <v>0</v>
      </c>
      <c r="K96" s="45">
        <f t="shared" si="9"/>
        <v>0</v>
      </c>
    </row>
    <row r="97" spans="1:11" ht="18" customHeight="1">
      <c r="A97" s="58" t="s">
        <v>236</v>
      </c>
      <c r="B97" s="51" t="s">
        <v>92</v>
      </c>
      <c r="C97" s="64">
        <v>4368</v>
      </c>
      <c r="D97" s="65">
        <v>1598</v>
      </c>
      <c r="E97" s="64">
        <v>4189</v>
      </c>
      <c r="F97" s="65">
        <v>1545</v>
      </c>
      <c r="G97" s="72">
        <f t="shared" si="7"/>
        <v>179</v>
      </c>
      <c r="H97" s="73">
        <f t="shared" si="8"/>
        <v>53</v>
      </c>
      <c r="I97" s="43">
        <f t="shared" si="10"/>
        <v>1220.78</v>
      </c>
      <c r="J97" s="44">
        <f t="shared" si="11"/>
        <v>140.45</v>
      </c>
      <c r="K97" s="45">
        <f t="shared" si="9"/>
        <v>1361.23</v>
      </c>
    </row>
    <row r="98" spans="1:11" ht="18" customHeight="1">
      <c r="A98" s="58" t="s">
        <v>237</v>
      </c>
      <c r="B98" s="51" t="s">
        <v>93</v>
      </c>
      <c r="C98" s="64">
        <v>9553</v>
      </c>
      <c r="D98" s="65">
        <v>2189</v>
      </c>
      <c r="E98" s="64">
        <v>9267</v>
      </c>
      <c r="F98" s="65">
        <v>2152</v>
      </c>
      <c r="G98" s="72">
        <f t="shared" si="7"/>
        <v>286</v>
      </c>
      <c r="H98" s="73">
        <f t="shared" si="8"/>
        <v>37</v>
      </c>
      <c r="I98" s="43">
        <f t="shared" si="10"/>
        <v>1950.52</v>
      </c>
      <c r="J98" s="44">
        <f t="shared" si="11"/>
        <v>98.05</v>
      </c>
      <c r="K98" s="45">
        <f t="shared" si="9"/>
        <v>2048.57</v>
      </c>
    </row>
    <row r="99" spans="1:11" ht="18" customHeight="1">
      <c r="A99" s="58" t="s">
        <v>238</v>
      </c>
      <c r="B99" s="51" t="s">
        <v>94</v>
      </c>
      <c r="C99" s="64">
        <v>5170</v>
      </c>
      <c r="D99" s="65">
        <v>2388</v>
      </c>
      <c r="E99" s="64">
        <v>5102</v>
      </c>
      <c r="F99" s="65">
        <v>2371</v>
      </c>
      <c r="G99" s="72">
        <f t="shared" si="7"/>
        <v>68</v>
      </c>
      <c r="H99" s="73">
        <f t="shared" si="8"/>
        <v>17</v>
      </c>
      <c r="I99" s="43">
        <f t="shared" si="10"/>
        <v>463.76</v>
      </c>
      <c r="J99" s="44">
        <f t="shared" si="11"/>
        <v>45.05</v>
      </c>
      <c r="K99" s="45">
        <f t="shared" si="9"/>
        <v>508.81</v>
      </c>
    </row>
    <row r="100" spans="1:11" ht="18" customHeight="1">
      <c r="A100" s="58" t="s">
        <v>321</v>
      </c>
      <c r="B100" s="51" t="s">
        <v>322</v>
      </c>
      <c r="C100" s="64">
        <v>509</v>
      </c>
      <c r="D100" s="65">
        <v>167</v>
      </c>
      <c r="E100" s="64">
        <v>506</v>
      </c>
      <c r="F100" s="65">
        <v>167</v>
      </c>
      <c r="G100" s="72">
        <f t="shared" si="7"/>
        <v>3</v>
      </c>
      <c r="H100" s="73">
        <f t="shared" si="8"/>
        <v>0</v>
      </c>
      <c r="I100" s="43">
        <f t="shared" si="10"/>
        <v>20.46</v>
      </c>
      <c r="J100" s="44">
        <f t="shared" si="11"/>
        <v>0</v>
      </c>
      <c r="K100" s="45">
        <f t="shared" si="9"/>
        <v>20.46</v>
      </c>
    </row>
    <row r="101" spans="1:11" ht="18" customHeight="1">
      <c r="A101" s="58" t="s">
        <v>323</v>
      </c>
      <c r="B101" s="51" t="s">
        <v>324</v>
      </c>
      <c r="C101" s="64">
        <v>6111</v>
      </c>
      <c r="D101" s="65">
        <v>1909</v>
      </c>
      <c r="E101" s="64">
        <v>6056</v>
      </c>
      <c r="F101" s="65">
        <v>1894</v>
      </c>
      <c r="G101" s="72">
        <f t="shared" si="7"/>
        <v>55</v>
      </c>
      <c r="H101" s="73">
        <f t="shared" si="8"/>
        <v>15</v>
      </c>
      <c r="I101" s="43">
        <f t="shared" si="10"/>
        <v>375.1</v>
      </c>
      <c r="J101" s="44">
        <f t="shared" si="11"/>
        <v>39.75</v>
      </c>
      <c r="K101" s="45">
        <f t="shared" si="9"/>
        <v>414.85</v>
      </c>
    </row>
    <row r="102" spans="1:11" ht="18" customHeight="1">
      <c r="A102" s="58" t="s">
        <v>239</v>
      </c>
      <c r="B102" s="51" t="s">
        <v>95</v>
      </c>
      <c r="C102" s="64">
        <v>23816</v>
      </c>
      <c r="D102" s="65">
        <v>12811</v>
      </c>
      <c r="E102" s="64">
        <v>23765</v>
      </c>
      <c r="F102" s="65">
        <v>12793</v>
      </c>
      <c r="G102" s="72">
        <f t="shared" si="7"/>
        <v>51</v>
      </c>
      <c r="H102" s="73">
        <f t="shared" si="8"/>
        <v>18</v>
      </c>
      <c r="I102" s="43">
        <f t="shared" si="10"/>
        <v>347.82</v>
      </c>
      <c r="J102" s="44">
        <f t="shared" si="11"/>
        <v>47.699999999999996</v>
      </c>
      <c r="K102" s="45">
        <f t="shared" si="9"/>
        <v>395.52</v>
      </c>
    </row>
    <row r="103" spans="1:11" ht="18" customHeight="1">
      <c r="A103" s="58" t="s">
        <v>240</v>
      </c>
      <c r="B103" s="51" t="s">
        <v>96</v>
      </c>
      <c r="C103" s="64">
        <v>40925</v>
      </c>
      <c r="D103" s="65">
        <v>16831</v>
      </c>
      <c r="E103" s="64">
        <v>40512</v>
      </c>
      <c r="F103" s="65">
        <v>16705</v>
      </c>
      <c r="G103" s="72">
        <f t="shared" si="7"/>
        <v>413</v>
      </c>
      <c r="H103" s="73">
        <f t="shared" si="8"/>
        <v>126</v>
      </c>
      <c r="I103" s="43">
        <f t="shared" si="10"/>
        <v>2816.6600000000003</v>
      </c>
      <c r="J103" s="44">
        <f t="shared" si="11"/>
        <v>333.9</v>
      </c>
      <c r="K103" s="45">
        <f t="shared" si="9"/>
        <v>3150.5600000000004</v>
      </c>
    </row>
    <row r="104" spans="1:11" ht="18" customHeight="1">
      <c r="A104" s="58" t="s">
        <v>329</v>
      </c>
      <c r="B104" s="51" t="s">
        <v>97</v>
      </c>
      <c r="C104" s="64">
        <v>1806</v>
      </c>
      <c r="D104" s="65">
        <v>893</v>
      </c>
      <c r="E104" s="64">
        <v>1502</v>
      </c>
      <c r="F104" s="65">
        <v>780</v>
      </c>
      <c r="G104" s="72">
        <f t="shared" si="7"/>
        <v>304</v>
      </c>
      <c r="H104" s="73">
        <f t="shared" si="8"/>
        <v>113</v>
      </c>
      <c r="I104" s="43">
        <f t="shared" si="10"/>
        <v>2073.28</v>
      </c>
      <c r="J104" s="44">
        <f t="shared" si="11"/>
        <v>299.45</v>
      </c>
      <c r="K104" s="45">
        <f t="shared" si="9"/>
        <v>2372.73</v>
      </c>
    </row>
    <row r="105" spans="1:11" ht="18" customHeight="1">
      <c r="A105" s="58" t="s">
        <v>241</v>
      </c>
      <c r="B105" s="51" t="s">
        <v>98</v>
      </c>
      <c r="C105" s="64">
        <v>14666</v>
      </c>
      <c r="D105" s="65">
        <v>8279</v>
      </c>
      <c r="E105" s="64">
        <v>14287</v>
      </c>
      <c r="F105" s="65">
        <v>7925</v>
      </c>
      <c r="G105" s="72">
        <f t="shared" si="7"/>
        <v>379</v>
      </c>
      <c r="H105" s="73">
        <f t="shared" si="8"/>
        <v>354</v>
      </c>
      <c r="I105" s="43">
        <f t="shared" si="10"/>
        <v>2584.78</v>
      </c>
      <c r="J105" s="44">
        <f t="shared" si="11"/>
        <v>938.1</v>
      </c>
      <c r="K105" s="45">
        <f t="shared" si="9"/>
        <v>3522.88</v>
      </c>
    </row>
    <row r="106" spans="1:11" ht="18" customHeight="1">
      <c r="A106" s="58" t="s">
        <v>242</v>
      </c>
      <c r="B106" s="51" t="s">
        <v>99</v>
      </c>
      <c r="C106" s="64">
        <v>1856</v>
      </c>
      <c r="D106" s="65">
        <v>736</v>
      </c>
      <c r="E106" s="64">
        <v>1856</v>
      </c>
      <c r="F106" s="65">
        <v>736</v>
      </c>
      <c r="G106" s="74">
        <f t="shared" si="7"/>
        <v>0</v>
      </c>
      <c r="H106" s="73">
        <f t="shared" si="8"/>
        <v>0</v>
      </c>
      <c r="I106" s="43">
        <f t="shared" si="10"/>
        <v>0</v>
      </c>
      <c r="J106" s="44">
        <f t="shared" si="11"/>
        <v>0</v>
      </c>
      <c r="K106" s="45">
        <f t="shared" si="9"/>
        <v>0</v>
      </c>
    </row>
    <row r="107" spans="1:11" ht="18" customHeight="1">
      <c r="A107" s="58" t="s">
        <v>243</v>
      </c>
      <c r="B107" s="51" t="s">
        <v>100</v>
      </c>
      <c r="C107" s="64">
        <v>13092</v>
      </c>
      <c r="D107" s="65">
        <v>3623</v>
      </c>
      <c r="E107" s="64">
        <v>12930</v>
      </c>
      <c r="F107" s="65">
        <v>3583</v>
      </c>
      <c r="G107" s="72">
        <f aca="true" t="shared" si="12" ref="G107:G138">C107-E107</f>
        <v>162</v>
      </c>
      <c r="H107" s="73">
        <f aca="true" t="shared" si="13" ref="H107:H138">D107-F107</f>
        <v>40</v>
      </c>
      <c r="I107" s="43">
        <f t="shared" si="10"/>
        <v>1104.8400000000001</v>
      </c>
      <c r="J107" s="44">
        <f t="shared" si="11"/>
        <v>106</v>
      </c>
      <c r="K107" s="45">
        <f t="shared" si="9"/>
        <v>1210.8400000000001</v>
      </c>
    </row>
    <row r="108" spans="1:11" ht="18" customHeight="1">
      <c r="A108" s="58" t="s">
        <v>244</v>
      </c>
      <c r="B108" s="51" t="s">
        <v>101</v>
      </c>
      <c r="C108" s="64">
        <v>30397</v>
      </c>
      <c r="D108" s="65">
        <v>12844</v>
      </c>
      <c r="E108" s="64">
        <v>30268</v>
      </c>
      <c r="F108" s="65">
        <v>12780</v>
      </c>
      <c r="G108" s="72">
        <f t="shared" si="12"/>
        <v>129</v>
      </c>
      <c r="H108" s="73">
        <f t="shared" si="13"/>
        <v>64</v>
      </c>
      <c r="I108" s="43">
        <f t="shared" si="10"/>
        <v>879.7800000000001</v>
      </c>
      <c r="J108" s="44">
        <f t="shared" si="11"/>
        <v>169.6</v>
      </c>
      <c r="K108" s="45">
        <f t="shared" si="9"/>
        <v>1049.38</v>
      </c>
    </row>
    <row r="109" spans="1:11" ht="18" customHeight="1">
      <c r="A109" s="58" t="s">
        <v>245</v>
      </c>
      <c r="B109" s="51" t="s">
        <v>102</v>
      </c>
      <c r="C109" s="64">
        <v>160099</v>
      </c>
      <c r="D109" s="65">
        <v>95182</v>
      </c>
      <c r="E109" s="64">
        <v>159780</v>
      </c>
      <c r="F109" s="65">
        <v>95014</v>
      </c>
      <c r="G109" s="72">
        <f t="shared" si="12"/>
        <v>319</v>
      </c>
      <c r="H109" s="73">
        <f t="shared" si="13"/>
        <v>168</v>
      </c>
      <c r="I109" s="43">
        <f aca="true" t="shared" si="14" ref="I109:I139">G109*$D$174</f>
        <v>2175.58</v>
      </c>
      <c r="J109" s="44">
        <f aca="true" t="shared" si="15" ref="J109:J139">H109*$D$175</f>
        <v>445.2</v>
      </c>
      <c r="K109" s="45">
        <f t="shared" si="9"/>
        <v>2620.7799999999997</v>
      </c>
    </row>
    <row r="110" spans="1:11" ht="18" customHeight="1">
      <c r="A110" s="58" t="s">
        <v>246</v>
      </c>
      <c r="B110" s="51" t="s">
        <v>103</v>
      </c>
      <c r="C110" s="64">
        <v>20693</v>
      </c>
      <c r="D110" s="65">
        <v>10150</v>
      </c>
      <c r="E110" s="64">
        <v>20268</v>
      </c>
      <c r="F110" s="65">
        <v>9999</v>
      </c>
      <c r="G110" s="72">
        <f t="shared" si="12"/>
        <v>425</v>
      </c>
      <c r="H110" s="73">
        <f t="shared" si="13"/>
        <v>151</v>
      </c>
      <c r="I110" s="43">
        <f t="shared" si="14"/>
        <v>2898.5</v>
      </c>
      <c r="J110" s="44">
        <f t="shared" si="15"/>
        <v>400.15</v>
      </c>
      <c r="K110" s="45">
        <f t="shared" si="9"/>
        <v>3298.65</v>
      </c>
    </row>
    <row r="111" spans="1:11" ht="18" customHeight="1">
      <c r="A111" s="58" t="s">
        <v>247</v>
      </c>
      <c r="B111" s="51" t="s">
        <v>104</v>
      </c>
      <c r="C111" s="64">
        <v>9380</v>
      </c>
      <c r="D111" s="65">
        <v>4937</v>
      </c>
      <c r="E111" s="64">
        <v>9273</v>
      </c>
      <c r="F111" s="65">
        <v>4895</v>
      </c>
      <c r="G111" s="72">
        <f t="shared" si="12"/>
        <v>107</v>
      </c>
      <c r="H111" s="73">
        <f t="shared" si="13"/>
        <v>42</v>
      </c>
      <c r="I111" s="43">
        <f t="shared" si="14"/>
        <v>729.74</v>
      </c>
      <c r="J111" s="44">
        <f t="shared" si="15"/>
        <v>111.3</v>
      </c>
      <c r="K111" s="45">
        <f t="shared" si="9"/>
        <v>841.04</v>
      </c>
    </row>
    <row r="112" spans="1:11" ht="18" customHeight="1">
      <c r="A112" s="58" t="s">
        <v>248</v>
      </c>
      <c r="B112" s="51" t="s">
        <v>105</v>
      </c>
      <c r="C112" s="64">
        <v>13482</v>
      </c>
      <c r="D112" s="65">
        <v>4087</v>
      </c>
      <c r="E112" s="64">
        <v>13266</v>
      </c>
      <c r="F112" s="65">
        <v>4032</v>
      </c>
      <c r="G112" s="72">
        <f t="shared" si="12"/>
        <v>216</v>
      </c>
      <c r="H112" s="73">
        <f t="shared" si="13"/>
        <v>55</v>
      </c>
      <c r="I112" s="43">
        <f t="shared" si="14"/>
        <v>1473.1200000000001</v>
      </c>
      <c r="J112" s="44">
        <f t="shared" si="15"/>
        <v>145.75</v>
      </c>
      <c r="K112" s="45">
        <f t="shared" si="9"/>
        <v>1618.8700000000001</v>
      </c>
    </row>
    <row r="113" spans="1:11" ht="18" customHeight="1">
      <c r="A113" s="58" t="s">
        <v>249</v>
      </c>
      <c r="B113" s="51" t="s">
        <v>106</v>
      </c>
      <c r="C113" s="64">
        <v>30325</v>
      </c>
      <c r="D113" s="65">
        <v>15601</v>
      </c>
      <c r="E113" s="64">
        <v>29977</v>
      </c>
      <c r="F113" s="65">
        <v>15431</v>
      </c>
      <c r="G113" s="72">
        <f t="shared" si="12"/>
        <v>348</v>
      </c>
      <c r="H113" s="73">
        <f t="shared" si="13"/>
        <v>170</v>
      </c>
      <c r="I113" s="43">
        <f t="shared" si="14"/>
        <v>2373.36</v>
      </c>
      <c r="J113" s="44">
        <f t="shared" si="15"/>
        <v>450.5</v>
      </c>
      <c r="K113" s="45">
        <f aca="true" t="shared" si="16" ref="K113:K128">I113+J113</f>
        <v>2823.86</v>
      </c>
    </row>
    <row r="114" spans="1:11" ht="18" customHeight="1">
      <c r="A114" s="58" t="s">
        <v>250</v>
      </c>
      <c r="B114" s="51" t="s">
        <v>107</v>
      </c>
      <c r="C114" s="64">
        <v>1053</v>
      </c>
      <c r="D114" s="65">
        <v>312</v>
      </c>
      <c r="E114" s="64">
        <v>1009</v>
      </c>
      <c r="F114" s="65">
        <v>301</v>
      </c>
      <c r="G114" s="72">
        <f t="shared" si="12"/>
        <v>44</v>
      </c>
      <c r="H114" s="73">
        <f t="shared" si="13"/>
        <v>11</v>
      </c>
      <c r="I114" s="43">
        <f t="shared" si="14"/>
        <v>300.08000000000004</v>
      </c>
      <c r="J114" s="44">
        <f t="shared" si="15"/>
        <v>29.15</v>
      </c>
      <c r="K114" s="45">
        <f t="shared" si="16"/>
        <v>329.23</v>
      </c>
    </row>
    <row r="115" spans="1:11" ht="18" customHeight="1">
      <c r="A115" s="58" t="s">
        <v>251</v>
      </c>
      <c r="B115" s="51" t="s">
        <v>108</v>
      </c>
      <c r="C115" s="64">
        <v>24754</v>
      </c>
      <c r="D115" s="65">
        <v>14465</v>
      </c>
      <c r="E115" s="64">
        <v>24475</v>
      </c>
      <c r="F115" s="65">
        <v>14363</v>
      </c>
      <c r="G115" s="72">
        <f t="shared" si="12"/>
        <v>279</v>
      </c>
      <c r="H115" s="73">
        <f t="shared" si="13"/>
        <v>102</v>
      </c>
      <c r="I115" s="43">
        <f t="shared" si="14"/>
        <v>1902.78</v>
      </c>
      <c r="J115" s="44">
        <f t="shared" si="15"/>
        <v>270.3</v>
      </c>
      <c r="K115" s="45">
        <f t="shared" si="16"/>
        <v>2173.08</v>
      </c>
    </row>
    <row r="116" spans="1:11" ht="18" customHeight="1">
      <c r="A116" s="58" t="s">
        <v>252</v>
      </c>
      <c r="B116" s="51" t="s">
        <v>109</v>
      </c>
      <c r="C116" s="64">
        <v>56566</v>
      </c>
      <c r="D116" s="65">
        <v>26964</v>
      </c>
      <c r="E116" s="64">
        <v>56126</v>
      </c>
      <c r="F116" s="65">
        <v>26814</v>
      </c>
      <c r="G116" s="72">
        <f t="shared" si="12"/>
        <v>440</v>
      </c>
      <c r="H116" s="73">
        <f t="shared" si="13"/>
        <v>150</v>
      </c>
      <c r="I116" s="43">
        <f t="shared" si="14"/>
        <v>3000.8</v>
      </c>
      <c r="J116" s="44">
        <f t="shared" si="15"/>
        <v>397.5</v>
      </c>
      <c r="K116" s="45">
        <f t="shared" si="16"/>
        <v>3398.3</v>
      </c>
    </row>
    <row r="117" spans="1:11" ht="18" customHeight="1">
      <c r="A117" s="58" t="s">
        <v>253</v>
      </c>
      <c r="B117" s="51" t="s">
        <v>110</v>
      </c>
      <c r="C117" s="64">
        <v>2282</v>
      </c>
      <c r="D117" s="65">
        <v>674</v>
      </c>
      <c r="E117" s="64">
        <v>2217</v>
      </c>
      <c r="F117" s="65">
        <v>650</v>
      </c>
      <c r="G117" s="72">
        <f t="shared" si="12"/>
        <v>65</v>
      </c>
      <c r="H117" s="73">
        <f t="shared" si="13"/>
        <v>24</v>
      </c>
      <c r="I117" s="43">
        <f t="shared" si="14"/>
        <v>443.3</v>
      </c>
      <c r="J117" s="44">
        <f t="shared" si="15"/>
        <v>63.599999999999994</v>
      </c>
      <c r="K117" s="45">
        <f t="shared" si="16"/>
        <v>506.9</v>
      </c>
    </row>
    <row r="118" spans="1:11" ht="18" customHeight="1">
      <c r="A118" s="58" t="s">
        <v>254</v>
      </c>
      <c r="B118" s="51" t="s">
        <v>111</v>
      </c>
      <c r="C118" s="64">
        <v>30571</v>
      </c>
      <c r="D118" s="65">
        <v>16563</v>
      </c>
      <c r="E118" s="64">
        <v>30237</v>
      </c>
      <c r="F118" s="65">
        <v>16447</v>
      </c>
      <c r="G118" s="72">
        <f t="shared" si="12"/>
        <v>334</v>
      </c>
      <c r="H118" s="73">
        <f t="shared" si="13"/>
        <v>116</v>
      </c>
      <c r="I118" s="43">
        <f t="shared" si="14"/>
        <v>2277.88</v>
      </c>
      <c r="J118" s="44">
        <f t="shared" si="15"/>
        <v>307.4</v>
      </c>
      <c r="K118" s="45">
        <f t="shared" si="16"/>
        <v>2585.28</v>
      </c>
    </row>
    <row r="119" spans="1:11" ht="18" customHeight="1">
      <c r="A119" s="58" t="s">
        <v>301</v>
      </c>
      <c r="B119" s="51" t="s">
        <v>302</v>
      </c>
      <c r="C119" s="64">
        <v>31230</v>
      </c>
      <c r="D119" s="65">
        <v>15687</v>
      </c>
      <c r="E119" s="64">
        <v>31177</v>
      </c>
      <c r="F119" s="65">
        <v>15606</v>
      </c>
      <c r="G119" s="72">
        <f t="shared" si="12"/>
        <v>53</v>
      </c>
      <c r="H119" s="73">
        <f t="shared" si="13"/>
        <v>81</v>
      </c>
      <c r="I119" s="43">
        <f t="shared" si="14"/>
        <v>361.46000000000004</v>
      </c>
      <c r="J119" s="44">
        <f t="shared" si="15"/>
        <v>214.65</v>
      </c>
      <c r="K119" s="45">
        <f t="shared" si="16"/>
        <v>576.11</v>
      </c>
    </row>
    <row r="120" spans="1:11" ht="18" customHeight="1">
      <c r="A120" s="58" t="s">
        <v>303</v>
      </c>
      <c r="B120" s="51" t="s">
        <v>304</v>
      </c>
      <c r="C120" s="64">
        <v>17895</v>
      </c>
      <c r="D120" s="65">
        <v>9166</v>
      </c>
      <c r="E120" s="64">
        <v>17741</v>
      </c>
      <c r="F120" s="65">
        <v>9111</v>
      </c>
      <c r="G120" s="72">
        <f t="shared" si="12"/>
        <v>154</v>
      </c>
      <c r="H120" s="73">
        <f t="shared" si="13"/>
        <v>55</v>
      </c>
      <c r="I120" s="43">
        <f t="shared" si="14"/>
        <v>1050.28</v>
      </c>
      <c r="J120" s="44">
        <f t="shared" si="15"/>
        <v>145.75</v>
      </c>
      <c r="K120" s="45">
        <f t="shared" si="16"/>
        <v>1196.03</v>
      </c>
    </row>
    <row r="121" spans="1:11" ht="18" customHeight="1">
      <c r="A121" s="58" t="s">
        <v>255</v>
      </c>
      <c r="B121" s="51" t="s">
        <v>112</v>
      </c>
      <c r="C121" s="64">
        <v>22673</v>
      </c>
      <c r="D121" s="65">
        <v>10069</v>
      </c>
      <c r="E121" s="64">
        <v>22521</v>
      </c>
      <c r="F121" s="65">
        <v>10026</v>
      </c>
      <c r="G121" s="72">
        <f t="shared" si="12"/>
        <v>152</v>
      </c>
      <c r="H121" s="73">
        <f t="shared" si="13"/>
        <v>43</v>
      </c>
      <c r="I121" s="43">
        <f t="shared" si="14"/>
        <v>1036.64</v>
      </c>
      <c r="J121" s="44">
        <f t="shared" si="15"/>
        <v>113.95</v>
      </c>
      <c r="K121" s="45">
        <f t="shared" si="16"/>
        <v>1150.5900000000001</v>
      </c>
    </row>
    <row r="122" spans="1:11" ht="18" customHeight="1">
      <c r="A122" s="58" t="s">
        <v>256</v>
      </c>
      <c r="B122" s="51" t="s">
        <v>113</v>
      </c>
      <c r="C122" s="64">
        <v>3132</v>
      </c>
      <c r="D122" s="65">
        <v>1017</v>
      </c>
      <c r="E122" s="64">
        <v>2981</v>
      </c>
      <c r="F122" s="65">
        <v>976</v>
      </c>
      <c r="G122" s="72">
        <f t="shared" si="12"/>
        <v>151</v>
      </c>
      <c r="H122" s="73">
        <f t="shared" si="13"/>
        <v>41</v>
      </c>
      <c r="I122" s="43">
        <f t="shared" si="14"/>
        <v>1029.82</v>
      </c>
      <c r="J122" s="44">
        <f t="shared" si="15"/>
        <v>108.64999999999999</v>
      </c>
      <c r="K122" s="45">
        <f t="shared" si="16"/>
        <v>1138.47</v>
      </c>
    </row>
    <row r="123" spans="1:11" ht="18" customHeight="1">
      <c r="A123" s="58" t="s">
        <v>257</v>
      </c>
      <c r="B123" s="51" t="s">
        <v>114</v>
      </c>
      <c r="C123" s="64">
        <v>23463</v>
      </c>
      <c r="D123" s="65">
        <v>13898</v>
      </c>
      <c r="E123" s="64">
        <v>23003</v>
      </c>
      <c r="F123" s="65">
        <v>13609</v>
      </c>
      <c r="G123" s="72">
        <f t="shared" si="12"/>
        <v>460</v>
      </c>
      <c r="H123" s="73">
        <f t="shared" si="13"/>
        <v>289</v>
      </c>
      <c r="I123" s="43">
        <f t="shared" si="14"/>
        <v>3137.2000000000003</v>
      </c>
      <c r="J123" s="44">
        <f t="shared" si="15"/>
        <v>765.85</v>
      </c>
      <c r="K123" s="45">
        <f t="shared" si="16"/>
        <v>3903.05</v>
      </c>
    </row>
    <row r="124" spans="1:11" ht="18" customHeight="1">
      <c r="A124" s="58" t="s">
        <v>305</v>
      </c>
      <c r="B124" s="51" t="s">
        <v>306</v>
      </c>
      <c r="C124" s="64">
        <v>5518</v>
      </c>
      <c r="D124" s="65">
        <v>3310</v>
      </c>
      <c r="E124" s="64">
        <v>5499</v>
      </c>
      <c r="F124" s="65">
        <v>3301</v>
      </c>
      <c r="G124" s="72">
        <f t="shared" si="12"/>
        <v>19</v>
      </c>
      <c r="H124" s="73">
        <f t="shared" si="13"/>
        <v>9</v>
      </c>
      <c r="I124" s="43">
        <f t="shared" si="14"/>
        <v>129.58</v>
      </c>
      <c r="J124" s="44">
        <f t="shared" si="15"/>
        <v>23.849999999999998</v>
      </c>
      <c r="K124" s="45">
        <f t="shared" si="16"/>
        <v>153.43</v>
      </c>
    </row>
    <row r="125" spans="1:11" ht="18" customHeight="1">
      <c r="A125" s="58" t="s">
        <v>307</v>
      </c>
      <c r="B125" s="51" t="s">
        <v>308</v>
      </c>
      <c r="C125" s="64">
        <v>10429</v>
      </c>
      <c r="D125" s="65">
        <v>9231</v>
      </c>
      <c r="E125" s="64">
        <v>10220</v>
      </c>
      <c r="F125" s="65">
        <v>9157</v>
      </c>
      <c r="G125" s="72">
        <f t="shared" si="12"/>
        <v>209</v>
      </c>
      <c r="H125" s="73">
        <f t="shared" si="13"/>
        <v>74</v>
      </c>
      <c r="I125" s="43">
        <f t="shared" si="14"/>
        <v>1425.38</v>
      </c>
      <c r="J125" s="44">
        <f t="shared" si="15"/>
        <v>196.1</v>
      </c>
      <c r="K125" s="45">
        <f t="shared" si="16"/>
        <v>1621.48</v>
      </c>
    </row>
    <row r="126" spans="1:11" ht="18" customHeight="1">
      <c r="A126" s="58" t="s">
        <v>258</v>
      </c>
      <c r="B126" s="51" t="s">
        <v>115</v>
      </c>
      <c r="C126" s="64">
        <v>21656</v>
      </c>
      <c r="D126" s="65">
        <v>10405</v>
      </c>
      <c r="E126" s="64">
        <v>21427</v>
      </c>
      <c r="F126" s="65">
        <v>10339</v>
      </c>
      <c r="G126" s="72">
        <f t="shared" si="12"/>
        <v>229</v>
      </c>
      <c r="H126" s="73">
        <f t="shared" si="13"/>
        <v>66</v>
      </c>
      <c r="I126" s="43">
        <f t="shared" si="14"/>
        <v>1561.78</v>
      </c>
      <c r="J126" s="44">
        <f t="shared" si="15"/>
        <v>174.9</v>
      </c>
      <c r="K126" s="45">
        <f t="shared" si="16"/>
        <v>1736.68</v>
      </c>
    </row>
    <row r="127" spans="1:11" ht="18" customHeight="1">
      <c r="A127" s="58" t="s">
        <v>259</v>
      </c>
      <c r="B127" s="51" t="s">
        <v>116</v>
      </c>
      <c r="C127" s="64">
        <v>14102</v>
      </c>
      <c r="D127" s="65">
        <v>7444</v>
      </c>
      <c r="E127" s="64">
        <v>13900</v>
      </c>
      <c r="F127" s="65">
        <v>7396</v>
      </c>
      <c r="G127" s="72">
        <f t="shared" si="12"/>
        <v>202</v>
      </c>
      <c r="H127" s="73">
        <f t="shared" si="13"/>
        <v>48</v>
      </c>
      <c r="I127" s="43">
        <f t="shared" si="14"/>
        <v>1377.64</v>
      </c>
      <c r="J127" s="44">
        <f t="shared" si="15"/>
        <v>127.19999999999999</v>
      </c>
      <c r="K127" s="45">
        <f t="shared" si="16"/>
        <v>1504.8400000000001</v>
      </c>
    </row>
    <row r="128" spans="1:11" ht="18" customHeight="1">
      <c r="A128" s="58" t="s">
        <v>260</v>
      </c>
      <c r="B128" s="51" t="s">
        <v>117</v>
      </c>
      <c r="C128" s="64">
        <v>26425</v>
      </c>
      <c r="D128" s="65">
        <v>16003</v>
      </c>
      <c r="E128" s="64">
        <v>26268</v>
      </c>
      <c r="F128" s="65">
        <v>15934</v>
      </c>
      <c r="G128" s="72">
        <f t="shared" si="12"/>
        <v>157</v>
      </c>
      <c r="H128" s="73">
        <f t="shared" si="13"/>
        <v>69</v>
      </c>
      <c r="I128" s="43">
        <f t="shared" si="14"/>
        <v>1070.74</v>
      </c>
      <c r="J128" s="44">
        <f t="shared" si="15"/>
        <v>182.85</v>
      </c>
      <c r="K128" s="45">
        <f t="shared" si="16"/>
        <v>1253.59</v>
      </c>
    </row>
    <row r="129" spans="1:11" ht="18" customHeight="1">
      <c r="A129" s="58" t="s">
        <v>261</v>
      </c>
      <c r="B129" s="51" t="s">
        <v>118</v>
      </c>
      <c r="C129" s="64">
        <v>20709</v>
      </c>
      <c r="D129" s="65">
        <v>11639</v>
      </c>
      <c r="E129" s="64">
        <v>20548</v>
      </c>
      <c r="F129" s="65">
        <v>11578</v>
      </c>
      <c r="G129" s="74">
        <f t="shared" si="12"/>
        <v>161</v>
      </c>
      <c r="H129" s="73">
        <f t="shared" si="13"/>
        <v>61</v>
      </c>
      <c r="I129" s="43">
        <f t="shared" si="14"/>
        <v>1098.02</v>
      </c>
      <c r="J129" s="44">
        <f t="shared" si="15"/>
        <v>161.65</v>
      </c>
      <c r="K129" s="45">
        <f aca="true" t="shared" si="17" ref="K129:K159">I129+J129</f>
        <v>1259.67</v>
      </c>
    </row>
    <row r="130" spans="1:11" ht="18" customHeight="1">
      <c r="A130" s="58" t="s">
        <v>262</v>
      </c>
      <c r="B130" s="51" t="s">
        <v>119</v>
      </c>
      <c r="C130" s="64">
        <v>1635</v>
      </c>
      <c r="D130" s="65">
        <v>697</v>
      </c>
      <c r="E130" s="64">
        <v>1634</v>
      </c>
      <c r="F130" s="65">
        <v>696</v>
      </c>
      <c r="G130" s="72">
        <f t="shared" si="12"/>
        <v>1</v>
      </c>
      <c r="H130" s="73">
        <f t="shared" si="13"/>
        <v>1</v>
      </c>
      <c r="I130" s="43">
        <f t="shared" si="14"/>
        <v>6.82</v>
      </c>
      <c r="J130" s="44">
        <f t="shared" si="15"/>
        <v>2.65</v>
      </c>
      <c r="K130" s="45">
        <f t="shared" si="17"/>
        <v>9.47</v>
      </c>
    </row>
    <row r="131" spans="1:11" ht="18" customHeight="1">
      <c r="A131" s="58" t="s">
        <v>263</v>
      </c>
      <c r="B131" s="51" t="s">
        <v>120</v>
      </c>
      <c r="C131" s="64">
        <v>7178</v>
      </c>
      <c r="D131" s="65">
        <v>4441</v>
      </c>
      <c r="E131" s="64">
        <v>7011</v>
      </c>
      <c r="F131" s="65">
        <v>4374</v>
      </c>
      <c r="G131" s="72">
        <f t="shared" si="12"/>
        <v>167</v>
      </c>
      <c r="H131" s="73">
        <f t="shared" si="13"/>
        <v>67</v>
      </c>
      <c r="I131" s="43">
        <f t="shared" si="14"/>
        <v>1138.94</v>
      </c>
      <c r="J131" s="44">
        <f t="shared" si="15"/>
        <v>177.54999999999998</v>
      </c>
      <c r="K131" s="45">
        <f t="shared" si="17"/>
        <v>1316.49</v>
      </c>
    </row>
    <row r="132" spans="1:11" ht="18" customHeight="1">
      <c r="A132" s="58" t="s">
        <v>264</v>
      </c>
      <c r="B132" s="51" t="s">
        <v>121</v>
      </c>
      <c r="C132" s="64">
        <v>19680</v>
      </c>
      <c r="D132" s="65">
        <v>10138</v>
      </c>
      <c r="E132" s="64">
        <v>19139</v>
      </c>
      <c r="F132" s="65">
        <v>9977</v>
      </c>
      <c r="G132" s="72">
        <f t="shared" si="12"/>
        <v>541</v>
      </c>
      <c r="H132" s="73">
        <f t="shared" si="13"/>
        <v>161</v>
      </c>
      <c r="I132" s="43">
        <f t="shared" si="14"/>
        <v>3689.6200000000003</v>
      </c>
      <c r="J132" s="44">
        <f t="shared" si="15"/>
        <v>426.65</v>
      </c>
      <c r="K132" s="45">
        <f t="shared" si="17"/>
        <v>4116.27</v>
      </c>
    </row>
    <row r="133" spans="1:11" ht="18" customHeight="1">
      <c r="A133" s="58" t="s">
        <v>265</v>
      </c>
      <c r="B133" s="51" t="s">
        <v>122</v>
      </c>
      <c r="C133" s="64">
        <v>86</v>
      </c>
      <c r="D133" s="65">
        <v>40</v>
      </c>
      <c r="E133" s="64">
        <v>85</v>
      </c>
      <c r="F133" s="65">
        <v>40</v>
      </c>
      <c r="G133" s="72">
        <f t="shared" si="12"/>
        <v>1</v>
      </c>
      <c r="H133" s="73">
        <f t="shared" si="13"/>
        <v>0</v>
      </c>
      <c r="I133" s="43">
        <f t="shared" si="14"/>
        <v>6.82</v>
      </c>
      <c r="J133" s="44">
        <f t="shared" si="15"/>
        <v>0</v>
      </c>
      <c r="K133" s="45">
        <f t="shared" si="17"/>
        <v>6.82</v>
      </c>
    </row>
    <row r="134" spans="1:11" ht="18" customHeight="1">
      <c r="A134" s="58" t="s">
        <v>331</v>
      </c>
      <c r="B134" s="51" t="s">
        <v>123</v>
      </c>
      <c r="C134" s="64">
        <v>3570</v>
      </c>
      <c r="D134" s="65">
        <v>1418</v>
      </c>
      <c r="E134" s="64">
        <v>3374</v>
      </c>
      <c r="F134" s="65">
        <v>1338</v>
      </c>
      <c r="G134" s="72">
        <f t="shared" si="12"/>
        <v>196</v>
      </c>
      <c r="H134" s="73">
        <f t="shared" si="13"/>
        <v>80</v>
      </c>
      <c r="I134" s="43">
        <f t="shared" si="14"/>
        <v>1336.72</v>
      </c>
      <c r="J134" s="44">
        <f t="shared" si="15"/>
        <v>212</v>
      </c>
      <c r="K134" s="45">
        <f t="shared" si="17"/>
        <v>1548.72</v>
      </c>
    </row>
    <row r="135" spans="1:11" ht="18" customHeight="1">
      <c r="A135" s="58" t="s">
        <v>330</v>
      </c>
      <c r="B135" s="51" t="s">
        <v>124</v>
      </c>
      <c r="C135" s="64">
        <v>379</v>
      </c>
      <c r="D135" s="65">
        <v>64</v>
      </c>
      <c r="E135" s="64">
        <v>321</v>
      </c>
      <c r="F135" s="65">
        <v>59</v>
      </c>
      <c r="G135" s="72">
        <f t="shared" si="12"/>
        <v>58</v>
      </c>
      <c r="H135" s="73">
        <f t="shared" si="13"/>
        <v>5</v>
      </c>
      <c r="I135" s="43">
        <f t="shared" si="14"/>
        <v>395.56</v>
      </c>
      <c r="J135" s="44">
        <f t="shared" si="15"/>
        <v>13.25</v>
      </c>
      <c r="K135" s="45">
        <f t="shared" si="17"/>
        <v>408.81</v>
      </c>
    </row>
    <row r="136" spans="1:11" ht="18" customHeight="1">
      <c r="A136" s="58" t="s">
        <v>266</v>
      </c>
      <c r="B136" s="51" t="s">
        <v>125</v>
      </c>
      <c r="C136" s="64">
        <v>0</v>
      </c>
      <c r="D136" s="65">
        <v>0</v>
      </c>
      <c r="E136" s="64">
        <v>0</v>
      </c>
      <c r="F136" s="65">
        <v>0</v>
      </c>
      <c r="G136" s="72">
        <f t="shared" si="12"/>
        <v>0</v>
      </c>
      <c r="H136" s="73">
        <f t="shared" si="13"/>
        <v>0</v>
      </c>
      <c r="I136" s="43">
        <f t="shared" si="14"/>
        <v>0</v>
      </c>
      <c r="J136" s="44">
        <f t="shared" si="15"/>
        <v>0</v>
      </c>
      <c r="K136" s="45">
        <f t="shared" si="17"/>
        <v>0</v>
      </c>
    </row>
    <row r="137" spans="1:11" ht="18" customHeight="1">
      <c r="A137" s="58" t="s">
        <v>267</v>
      </c>
      <c r="B137" s="51" t="s">
        <v>126</v>
      </c>
      <c r="C137" s="64">
        <v>963</v>
      </c>
      <c r="D137" s="65">
        <v>117</v>
      </c>
      <c r="E137" s="64">
        <v>963</v>
      </c>
      <c r="F137" s="65">
        <v>117</v>
      </c>
      <c r="G137" s="72">
        <f t="shared" si="12"/>
        <v>0</v>
      </c>
      <c r="H137" s="73">
        <f t="shared" si="13"/>
        <v>0</v>
      </c>
      <c r="I137" s="43">
        <f t="shared" si="14"/>
        <v>0</v>
      </c>
      <c r="J137" s="44">
        <f t="shared" si="15"/>
        <v>0</v>
      </c>
      <c r="K137" s="45">
        <f t="shared" si="17"/>
        <v>0</v>
      </c>
    </row>
    <row r="138" spans="1:11" ht="18" customHeight="1">
      <c r="A138" s="58" t="s">
        <v>268</v>
      </c>
      <c r="B138" s="51" t="s">
        <v>127</v>
      </c>
      <c r="C138" s="64">
        <v>9440</v>
      </c>
      <c r="D138" s="65">
        <v>4700</v>
      </c>
      <c r="E138" s="64">
        <v>9229</v>
      </c>
      <c r="F138" s="65">
        <v>4625</v>
      </c>
      <c r="G138" s="72">
        <f t="shared" si="12"/>
        <v>211</v>
      </c>
      <c r="H138" s="73">
        <f t="shared" si="13"/>
        <v>75</v>
      </c>
      <c r="I138" s="43">
        <f t="shared" si="14"/>
        <v>1439.02</v>
      </c>
      <c r="J138" s="44">
        <f t="shared" si="15"/>
        <v>198.75</v>
      </c>
      <c r="K138" s="45">
        <f t="shared" si="17"/>
        <v>1637.77</v>
      </c>
    </row>
    <row r="139" spans="1:11" ht="18" customHeight="1">
      <c r="A139" s="58" t="s">
        <v>269</v>
      </c>
      <c r="B139" s="51" t="s">
        <v>128</v>
      </c>
      <c r="C139" s="64">
        <v>26040</v>
      </c>
      <c r="D139" s="65">
        <v>10785</v>
      </c>
      <c r="E139" s="64">
        <v>25874</v>
      </c>
      <c r="F139" s="65">
        <v>10763</v>
      </c>
      <c r="G139" s="72">
        <f aca="true" t="shared" si="18" ref="G139:G165">C139-E139</f>
        <v>166</v>
      </c>
      <c r="H139" s="73">
        <f aca="true" t="shared" si="19" ref="H139:H165">D139-F139</f>
        <v>22</v>
      </c>
      <c r="I139" s="43">
        <f t="shared" si="14"/>
        <v>1132.1200000000001</v>
      </c>
      <c r="J139" s="44">
        <f t="shared" si="15"/>
        <v>58.3</v>
      </c>
      <c r="K139" s="45">
        <f t="shared" si="17"/>
        <v>1190.42</v>
      </c>
    </row>
    <row r="140" spans="1:11" ht="18" customHeight="1">
      <c r="A140" s="58" t="s">
        <v>270</v>
      </c>
      <c r="B140" s="51" t="s">
        <v>129</v>
      </c>
      <c r="C140" s="64">
        <v>2110</v>
      </c>
      <c r="D140" s="65">
        <v>700</v>
      </c>
      <c r="E140" s="64">
        <v>2088</v>
      </c>
      <c r="F140" s="65">
        <v>698</v>
      </c>
      <c r="G140" s="72">
        <f t="shared" si="18"/>
        <v>22</v>
      </c>
      <c r="H140" s="73">
        <f t="shared" si="19"/>
        <v>2</v>
      </c>
      <c r="I140" s="43">
        <f aca="true" t="shared" si="20" ref="I140:I164">G140*$D$174</f>
        <v>150.04000000000002</v>
      </c>
      <c r="J140" s="44">
        <f aca="true" t="shared" si="21" ref="J140:J164">H140*$D$175</f>
        <v>5.3</v>
      </c>
      <c r="K140" s="45">
        <f t="shared" si="17"/>
        <v>155.34000000000003</v>
      </c>
    </row>
    <row r="141" spans="1:11" ht="18" customHeight="1">
      <c r="A141" s="58" t="s">
        <v>271</v>
      </c>
      <c r="B141" s="51" t="s">
        <v>130</v>
      </c>
      <c r="C141" s="64">
        <v>36693</v>
      </c>
      <c r="D141" s="65">
        <v>18154</v>
      </c>
      <c r="E141" s="64">
        <v>36496</v>
      </c>
      <c r="F141" s="65">
        <v>18086</v>
      </c>
      <c r="G141" s="72">
        <f t="shared" si="18"/>
        <v>197</v>
      </c>
      <c r="H141" s="73">
        <f t="shared" si="19"/>
        <v>68</v>
      </c>
      <c r="I141" s="43">
        <f t="shared" si="20"/>
        <v>1343.54</v>
      </c>
      <c r="J141" s="44">
        <f t="shared" si="21"/>
        <v>180.2</v>
      </c>
      <c r="K141" s="45">
        <f t="shared" si="17"/>
        <v>1523.74</v>
      </c>
    </row>
    <row r="142" spans="1:11" ht="18" customHeight="1">
      <c r="A142" s="58" t="s">
        <v>272</v>
      </c>
      <c r="B142" s="51" t="s">
        <v>131</v>
      </c>
      <c r="C142" s="64">
        <v>3088</v>
      </c>
      <c r="D142" s="65">
        <v>1038</v>
      </c>
      <c r="E142" s="64">
        <v>3069</v>
      </c>
      <c r="F142" s="65">
        <v>1029</v>
      </c>
      <c r="G142" s="72">
        <f t="shared" si="18"/>
        <v>19</v>
      </c>
      <c r="H142" s="73">
        <f t="shared" si="19"/>
        <v>9</v>
      </c>
      <c r="I142" s="43">
        <f t="shared" si="20"/>
        <v>129.58</v>
      </c>
      <c r="J142" s="44">
        <f t="shared" si="21"/>
        <v>23.849999999999998</v>
      </c>
      <c r="K142" s="45">
        <f t="shared" si="17"/>
        <v>153.43</v>
      </c>
    </row>
    <row r="143" spans="1:11" ht="18" customHeight="1">
      <c r="A143" s="58" t="s">
        <v>273</v>
      </c>
      <c r="B143" s="51" t="s">
        <v>132</v>
      </c>
      <c r="C143" s="64">
        <v>13274</v>
      </c>
      <c r="D143" s="65">
        <v>5591</v>
      </c>
      <c r="E143" s="64">
        <v>13103</v>
      </c>
      <c r="F143" s="65">
        <v>5535</v>
      </c>
      <c r="G143" s="72">
        <f t="shared" si="18"/>
        <v>171</v>
      </c>
      <c r="H143" s="73">
        <f t="shared" si="19"/>
        <v>56</v>
      </c>
      <c r="I143" s="43">
        <f t="shared" si="20"/>
        <v>1166.22</v>
      </c>
      <c r="J143" s="44">
        <f t="shared" si="21"/>
        <v>148.4</v>
      </c>
      <c r="K143" s="45">
        <f t="shared" si="17"/>
        <v>1314.6200000000001</v>
      </c>
    </row>
    <row r="144" spans="1:11" ht="18" customHeight="1">
      <c r="A144" s="58">
        <v>372611</v>
      </c>
      <c r="B144" s="51" t="s">
        <v>133</v>
      </c>
      <c r="C144" s="64">
        <v>461</v>
      </c>
      <c r="D144" s="65">
        <v>109</v>
      </c>
      <c r="E144" s="64">
        <v>257</v>
      </c>
      <c r="F144" s="65">
        <v>70</v>
      </c>
      <c r="G144" s="72">
        <f t="shared" si="18"/>
        <v>204</v>
      </c>
      <c r="H144" s="73">
        <f t="shared" si="19"/>
        <v>39</v>
      </c>
      <c r="I144" s="43">
        <f t="shared" si="20"/>
        <v>1391.28</v>
      </c>
      <c r="J144" s="44">
        <f t="shared" si="21"/>
        <v>103.35</v>
      </c>
      <c r="K144" s="45">
        <f t="shared" si="17"/>
        <v>1494.6299999999999</v>
      </c>
    </row>
    <row r="145" spans="1:11" ht="18" customHeight="1">
      <c r="A145" s="58" t="s">
        <v>274</v>
      </c>
      <c r="B145" s="51" t="s">
        <v>134</v>
      </c>
      <c r="C145" s="64">
        <v>11152</v>
      </c>
      <c r="D145" s="65">
        <v>8883</v>
      </c>
      <c r="E145" s="64">
        <v>11143</v>
      </c>
      <c r="F145" s="65">
        <v>8879</v>
      </c>
      <c r="G145" s="72">
        <f t="shared" si="18"/>
        <v>9</v>
      </c>
      <c r="H145" s="73">
        <f t="shared" si="19"/>
        <v>4</v>
      </c>
      <c r="I145" s="43">
        <f t="shared" si="20"/>
        <v>61.38</v>
      </c>
      <c r="J145" s="44">
        <f t="shared" si="21"/>
        <v>10.6</v>
      </c>
      <c r="K145" s="45">
        <f t="shared" si="17"/>
        <v>71.98</v>
      </c>
    </row>
    <row r="146" spans="1:11" ht="18" customHeight="1">
      <c r="A146" s="58" t="s">
        <v>309</v>
      </c>
      <c r="B146" s="51" t="s">
        <v>310</v>
      </c>
      <c r="C146" s="64">
        <v>1979</v>
      </c>
      <c r="D146" s="65">
        <v>1581</v>
      </c>
      <c r="E146" s="64">
        <v>1979</v>
      </c>
      <c r="F146" s="65">
        <v>1581</v>
      </c>
      <c r="G146" s="72">
        <f t="shared" si="18"/>
        <v>0</v>
      </c>
      <c r="H146" s="73">
        <f t="shared" si="19"/>
        <v>0</v>
      </c>
      <c r="I146" s="43">
        <f t="shared" si="20"/>
        <v>0</v>
      </c>
      <c r="J146" s="44">
        <f t="shared" si="21"/>
        <v>0</v>
      </c>
      <c r="K146" s="45">
        <f t="shared" si="17"/>
        <v>0</v>
      </c>
    </row>
    <row r="147" spans="1:11" ht="18" customHeight="1">
      <c r="A147" s="58" t="s">
        <v>333</v>
      </c>
      <c r="B147" s="51" t="s">
        <v>334</v>
      </c>
      <c r="C147" s="64">
        <v>2095</v>
      </c>
      <c r="D147" s="65">
        <v>1550</v>
      </c>
      <c r="E147" s="64">
        <v>2068</v>
      </c>
      <c r="F147" s="65">
        <v>1538</v>
      </c>
      <c r="G147" s="72">
        <f>C147-E147</f>
        <v>27</v>
      </c>
      <c r="H147" s="73">
        <f>D147-F147</f>
        <v>12</v>
      </c>
      <c r="I147" s="43">
        <f t="shared" si="20"/>
        <v>184.14000000000001</v>
      </c>
      <c r="J147" s="44">
        <f t="shared" si="21"/>
        <v>31.799999999999997</v>
      </c>
      <c r="K147" s="45">
        <f>I147+J147</f>
        <v>215.94</v>
      </c>
    </row>
    <row r="148" spans="1:11" ht="18" customHeight="1">
      <c r="A148" s="58" t="s">
        <v>275</v>
      </c>
      <c r="B148" s="51" t="s">
        <v>135</v>
      </c>
      <c r="C148" s="64">
        <v>4260</v>
      </c>
      <c r="D148" s="65">
        <v>2186</v>
      </c>
      <c r="E148" s="64">
        <v>4230</v>
      </c>
      <c r="F148" s="65">
        <v>2170</v>
      </c>
      <c r="G148" s="72">
        <f t="shared" si="18"/>
        <v>30</v>
      </c>
      <c r="H148" s="73">
        <f t="shared" si="19"/>
        <v>16</v>
      </c>
      <c r="I148" s="43">
        <f t="shared" si="20"/>
        <v>204.60000000000002</v>
      </c>
      <c r="J148" s="44">
        <f t="shared" si="21"/>
        <v>42.4</v>
      </c>
      <c r="K148" s="45">
        <f t="shared" si="17"/>
        <v>247.00000000000003</v>
      </c>
    </row>
    <row r="149" spans="1:11" ht="18" customHeight="1">
      <c r="A149" s="58" t="s">
        <v>276</v>
      </c>
      <c r="B149" s="51" t="s">
        <v>136</v>
      </c>
      <c r="C149" s="64">
        <v>4879</v>
      </c>
      <c r="D149" s="65">
        <v>1579</v>
      </c>
      <c r="E149" s="64">
        <v>4779</v>
      </c>
      <c r="F149" s="65">
        <v>1533</v>
      </c>
      <c r="G149" s="72">
        <f t="shared" si="18"/>
        <v>100</v>
      </c>
      <c r="H149" s="73">
        <f t="shared" si="19"/>
        <v>46</v>
      </c>
      <c r="I149" s="43">
        <f t="shared" si="20"/>
        <v>682</v>
      </c>
      <c r="J149" s="44">
        <f t="shared" si="21"/>
        <v>121.89999999999999</v>
      </c>
      <c r="K149" s="45">
        <f t="shared" si="17"/>
        <v>803.9</v>
      </c>
    </row>
    <row r="150" spans="1:11" ht="18" customHeight="1">
      <c r="A150" s="58" t="s">
        <v>277</v>
      </c>
      <c r="B150" s="51" t="s">
        <v>137</v>
      </c>
      <c r="C150" s="64">
        <v>1699</v>
      </c>
      <c r="D150" s="65">
        <v>1060</v>
      </c>
      <c r="E150" s="64">
        <v>1699</v>
      </c>
      <c r="F150" s="65">
        <v>1060</v>
      </c>
      <c r="G150" s="72">
        <f t="shared" si="18"/>
        <v>0</v>
      </c>
      <c r="H150" s="73">
        <f t="shared" si="19"/>
        <v>0</v>
      </c>
      <c r="I150" s="43">
        <f t="shared" si="20"/>
        <v>0</v>
      </c>
      <c r="J150" s="44">
        <f t="shared" si="21"/>
        <v>0</v>
      </c>
      <c r="K150" s="45">
        <f t="shared" si="17"/>
        <v>0</v>
      </c>
    </row>
    <row r="151" spans="1:11" ht="18" customHeight="1">
      <c r="A151" s="58" t="s">
        <v>278</v>
      </c>
      <c r="B151" s="51" t="s">
        <v>138</v>
      </c>
      <c r="C151" s="64">
        <v>14570</v>
      </c>
      <c r="D151" s="65">
        <v>8027</v>
      </c>
      <c r="E151" s="64">
        <v>14378</v>
      </c>
      <c r="F151" s="65">
        <v>7965</v>
      </c>
      <c r="G151" s="72">
        <f t="shared" si="18"/>
        <v>192</v>
      </c>
      <c r="H151" s="73">
        <f t="shared" si="19"/>
        <v>62</v>
      </c>
      <c r="I151" s="43">
        <f t="shared" si="20"/>
        <v>1309.44</v>
      </c>
      <c r="J151" s="44">
        <f t="shared" si="21"/>
        <v>164.29999999999998</v>
      </c>
      <c r="K151" s="45">
        <f t="shared" si="17"/>
        <v>1473.74</v>
      </c>
    </row>
    <row r="152" spans="1:11" ht="18" customHeight="1">
      <c r="A152" s="58" t="s">
        <v>279</v>
      </c>
      <c r="B152" s="51" t="s">
        <v>139</v>
      </c>
      <c r="C152" s="64">
        <v>593</v>
      </c>
      <c r="D152" s="65">
        <v>285</v>
      </c>
      <c r="E152" s="64">
        <v>592</v>
      </c>
      <c r="F152" s="65">
        <v>285</v>
      </c>
      <c r="G152" s="72">
        <f t="shared" si="18"/>
        <v>1</v>
      </c>
      <c r="H152" s="73">
        <f t="shared" si="19"/>
        <v>0</v>
      </c>
      <c r="I152" s="43">
        <f t="shared" si="20"/>
        <v>6.82</v>
      </c>
      <c r="J152" s="44">
        <f t="shared" si="21"/>
        <v>0</v>
      </c>
      <c r="K152" s="45">
        <f t="shared" si="17"/>
        <v>6.82</v>
      </c>
    </row>
    <row r="153" spans="1:11" ht="18" customHeight="1">
      <c r="A153" s="58" t="s">
        <v>280</v>
      </c>
      <c r="B153" s="51" t="s">
        <v>140</v>
      </c>
      <c r="C153" s="64">
        <v>6323</v>
      </c>
      <c r="D153" s="65">
        <v>2686</v>
      </c>
      <c r="E153" s="64">
        <v>6156</v>
      </c>
      <c r="F153" s="65">
        <v>2651</v>
      </c>
      <c r="G153" s="72">
        <f t="shared" si="18"/>
        <v>167</v>
      </c>
      <c r="H153" s="73">
        <f t="shared" si="19"/>
        <v>35</v>
      </c>
      <c r="I153" s="43">
        <f t="shared" si="20"/>
        <v>1138.94</v>
      </c>
      <c r="J153" s="44">
        <f t="shared" si="21"/>
        <v>92.75</v>
      </c>
      <c r="K153" s="45">
        <f t="shared" si="17"/>
        <v>1231.69</v>
      </c>
    </row>
    <row r="154" spans="1:11" ht="18" customHeight="1">
      <c r="A154" s="58" t="s">
        <v>281</v>
      </c>
      <c r="B154" s="51" t="s">
        <v>282</v>
      </c>
      <c r="C154" s="64">
        <v>4390</v>
      </c>
      <c r="D154" s="65">
        <v>2921</v>
      </c>
      <c r="E154" s="64">
        <v>4336</v>
      </c>
      <c r="F154" s="65">
        <v>2899</v>
      </c>
      <c r="G154" s="72">
        <f t="shared" si="18"/>
        <v>54</v>
      </c>
      <c r="H154" s="73">
        <f t="shared" si="19"/>
        <v>22</v>
      </c>
      <c r="I154" s="43">
        <f t="shared" si="20"/>
        <v>368.28000000000003</v>
      </c>
      <c r="J154" s="44">
        <f t="shared" si="21"/>
        <v>58.3</v>
      </c>
      <c r="K154" s="45">
        <f t="shared" si="17"/>
        <v>426.58000000000004</v>
      </c>
    </row>
    <row r="155" spans="1:11" ht="18" customHeight="1">
      <c r="A155" s="58" t="s">
        <v>283</v>
      </c>
      <c r="B155" s="51" t="s">
        <v>141</v>
      </c>
      <c r="C155" s="64">
        <v>6964</v>
      </c>
      <c r="D155" s="65">
        <v>2720</v>
      </c>
      <c r="E155" s="64">
        <v>6869</v>
      </c>
      <c r="F155" s="65">
        <v>2705</v>
      </c>
      <c r="G155" s="72">
        <f t="shared" si="18"/>
        <v>95</v>
      </c>
      <c r="H155" s="73">
        <f t="shared" si="19"/>
        <v>15</v>
      </c>
      <c r="I155" s="43">
        <f t="shared" si="20"/>
        <v>647.9</v>
      </c>
      <c r="J155" s="44">
        <f t="shared" si="21"/>
        <v>39.75</v>
      </c>
      <c r="K155" s="45">
        <f t="shared" si="17"/>
        <v>687.65</v>
      </c>
    </row>
    <row r="156" spans="1:11" ht="18" customHeight="1">
      <c r="A156" s="58" t="s">
        <v>284</v>
      </c>
      <c r="B156" s="51" t="s">
        <v>285</v>
      </c>
      <c r="C156" s="64">
        <v>3695</v>
      </c>
      <c r="D156" s="65">
        <v>2293</v>
      </c>
      <c r="E156" s="64">
        <v>3669</v>
      </c>
      <c r="F156" s="65">
        <v>2282</v>
      </c>
      <c r="G156" s="72">
        <f t="shared" si="18"/>
        <v>26</v>
      </c>
      <c r="H156" s="73">
        <f t="shared" si="19"/>
        <v>11</v>
      </c>
      <c r="I156" s="43">
        <f t="shared" si="20"/>
        <v>177.32</v>
      </c>
      <c r="J156" s="44">
        <f t="shared" si="21"/>
        <v>29.15</v>
      </c>
      <c r="K156" s="45">
        <f t="shared" si="17"/>
        <v>206.47</v>
      </c>
    </row>
    <row r="157" spans="1:11" ht="18" customHeight="1">
      <c r="A157" s="58" t="s">
        <v>332</v>
      </c>
      <c r="B157" s="51" t="s">
        <v>142</v>
      </c>
      <c r="C157" s="64">
        <v>15</v>
      </c>
      <c r="D157" s="65">
        <v>0</v>
      </c>
      <c r="E157" s="64">
        <v>11</v>
      </c>
      <c r="F157" s="65">
        <v>0</v>
      </c>
      <c r="G157" s="72">
        <f t="shared" si="18"/>
        <v>4</v>
      </c>
      <c r="H157" s="73">
        <f t="shared" si="19"/>
        <v>0</v>
      </c>
      <c r="I157" s="43">
        <f t="shared" si="20"/>
        <v>27.28</v>
      </c>
      <c r="J157" s="44">
        <f t="shared" si="21"/>
        <v>0</v>
      </c>
      <c r="K157" s="45">
        <f t="shared" si="17"/>
        <v>27.28</v>
      </c>
    </row>
    <row r="158" spans="1:11" ht="18" customHeight="1">
      <c r="A158" s="58" t="s">
        <v>286</v>
      </c>
      <c r="B158" s="51" t="s">
        <v>143</v>
      </c>
      <c r="C158" s="64">
        <v>5914</v>
      </c>
      <c r="D158" s="65">
        <v>1871</v>
      </c>
      <c r="E158" s="64">
        <v>5839</v>
      </c>
      <c r="F158" s="65">
        <v>1857</v>
      </c>
      <c r="G158" s="72">
        <f t="shared" si="18"/>
        <v>75</v>
      </c>
      <c r="H158" s="73">
        <f t="shared" si="19"/>
        <v>14</v>
      </c>
      <c r="I158" s="43">
        <f t="shared" si="20"/>
        <v>511.5</v>
      </c>
      <c r="J158" s="44">
        <f t="shared" si="21"/>
        <v>37.1</v>
      </c>
      <c r="K158" s="45">
        <f t="shared" si="17"/>
        <v>548.6</v>
      </c>
    </row>
    <row r="159" spans="1:11" ht="18" customHeight="1">
      <c r="A159" s="58" t="s">
        <v>287</v>
      </c>
      <c r="B159" s="51" t="s">
        <v>144</v>
      </c>
      <c r="C159" s="64">
        <v>82</v>
      </c>
      <c r="D159" s="65">
        <v>40</v>
      </c>
      <c r="E159" s="64">
        <v>82</v>
      </c>
      <c r="F159" s="65">
        <v>40</v>
      </c>
      <c r="G159" s="72">
        <f t="shared" si="18"/>
        <v>0</v>
      </c>
      <c r="H159" s="73">
        <f t="shared" si="19"/>
        <v>0</v>
      </c>
      <c r="I159" s="43">
        <f t="shared" si="20"/>
        <v>0</v>
      </c>
      <c r="J159" s="44">
        <f t="shared" si="21"/>
        <v>0</v>
      </c>
      <c r="K159" s="45">
        <f t="shared" si="17"/>
        <v>0</v>
      </c>
    </row>
    <row r="160" spans="1:11" ht="18" customHeight="1">
      <c r="A160" s="58" t="s">
        <v>311</v>
      </c>
      <c r="B160" s="51" t="s">
        <v>312</v>
      </c>
      <c r="C160" s="64">
        <v>15818</v>
      </c>
      <c r="D160" s="65">
        <v>6737</v>
      </c>
      <c r="E160" s="64">
        <v>15586</v>
      </c>
      <c r="F160" s="65">
        <v>6680</v>
      </c>
      <c r="G160" s="72">
        <f t="shared" si="18"/>
        <v>232</v>
      </c>
      <c r="H160" s="73">
        <f t="shared" si="19"/>
        <v>57</v>
      </c>
      <c r="I160" s="43">
        <f t="shared" si="20"/>
        <v>1582.24</v>
      </c>
      <c r="J160" s="44">
        <f t="shared" si="21"/>
        <v>151.04999999999998</v>
      </c>
      <c r="K160" s="45">
        <f aca="true" t="shared" si="22" ref="K160:K165">I160+J160</f>
        <v>1733.29</v>
      </c>
    </row>
    <row r="161" spans="1:11" ht="18" customHeight="1">
      <c r="A161" s="58" t="s">
        <v>313</v>
      </c>
      <c r="B161" s="51" t="s">
        <v>314</v>
      </c>
      <c r="C161" s="64">
        <v>1024</v>
      </c>
      <c r="D161" s="65">
        <v>308</v>
      </c>
      <c r="E161" s="64">
        <v>939</v>
      </c>
      <c r="F161" s="65">
        <v>289</v>
      </c>
      <c r="G161" s="72">
        <f t="shared" si="18"/>
        <v>85</v>
      </c>
      <c r="H161" s="73">
        <f t="shared" si="19"/>
        <v>19</v>
      </c>
      <c r="I161" s="43">
        <f t="shared" si="20"/>
        <v>579.7</v>
      </c>
      <c r="J161" s="44">
        <f t="shared" si="21"/>
        <v>50.35</v>
      </c>
      <c r="K161" s="45">
        <f t="shared" si="22"/>
        <v>630.0500000000001</v>
      </c>
    </row>
    <row r="162" spans="1:11" ht="18" customHeight="1">
      <c r="A162" s="58" t="s">
        <v>288</v>
      </c>
      <c r="B162" s="51" t="s">
        <v>145</v>
      </c>
      <c r="C162" s="64">
        <v>22533</v>
      </c>
      <c r="D162" s="65">
        <v>7158</v>
      </c>
      <c r="E162" s="64">
        <v>22045</v>
      </c>
      <c r="F162" s="65">
        <v>7023</v>
      </c>
      <c r="G162" s="72">
        <f t="shared" si="18"/>
        <v>488</v>
      </c>
      <c r="H162" s="73">
        <f t="shared" si="19"/>
        <v>135</v>
      </c>
      <c r="I162" s="43">
        <f t="shared" si="20"/>
        <v>3328.1600000000003</v>
      </c>
      <c r="J162" s="44">
        <f t="shared" si="21"/>
        <v>357.75</v>
      </c>
      <c r="K162" s="45">
        <f t="shared" si="22"/>
        <v>3685.9100000000003</v>
      </c>
    </row>
    <row r="163" spans="1:11" ht="18" customHeight="1">
      <c r="A163" s="58">
        <v>11281</v>
      </c>
      <c r="B163" s="51" t="s">
        <v>325</v>
      </c>
      <c r="C163" s="64">
        <v>45499</v>
      </c>
      <c r="D163" s="65">
        <v>24267</v>
      </c>
      <c r="E163" s="64">
        <v>45144</v>
      </c>
      <c r="F163" s="65">
        <v>24145</v>
      </c>
      <c r="G163" s="72">
        <f t="shared" si="18"/>
        <v>355</v>
      </c>
      <c r="H163" s="73">
        <f t="shared" si="19"/>
        <v>122</v>
      </c>
      <c r="I163" s="43">
        <f t="shared" si="20"/>
        <v>2421.1</v>
      </c>
      <c r="J163" s="44">
        <f t="shared" si="21"/>
        <v>323.3</v>
      </c>
      <c r="K163" s="45">
        <f t="shared" si="22"/>
        <v>2744.4</v>
      </c>
    </row>
    <row r="164" spans="1:11" ht="18" customHeight="1">
      <c r="A164" s="58">
        <v>11582</v>
      </c>
      <c r="B164" s="51" t="s">
        <v>326</v>
      </c>
      <c r="C164" s="64">
        <v>39131</v>
      </c>
      <c r="D164" s="65">
        <v>168270</v>
      </c>
      <c r="E164" s="64">
        <v>39105</v>
      </c>
      <c r="F164" s="65">
        <v>167884</v>
      </c>
      <c r="G164" s="72">
        <f t="shared" si="18"/>
        <v>26</v>
      </c>
      <c r="H164" s="73">
        <f t="shared" si="19"/>
        <v>386</v>
      </c>
      <c r="I164" s="43">
        <f t="shared" si="20"/>
        <v>177.32</v>
      </c>
      <c r="J164" s="44">
        <f t="shared" si="21"/>
        <v>1022.9</v>
      </c>
      <c r="K164" s="45">
        <f t="shared" si="22"/>
        <v>1200.22</v>
      </c>
    </row>
    <row r="165" spans="1:11" ht="18" customHeight="1" thickBot="1">
      <c r="A165" s="59" t="s">
        <v>327</v>
      </c>
      <c r="B165" s="52" t="s">
        <v>146</v>
      </c>
      <c r="C165" s="66">
        <v>69426</v>
      </c>
      <c r="D165" s="67">
        <v>35143</v>
      </c>
      <c r="E165" s="66">
        <v>69102</v>
      </c>
      <c r="F165" s="67">
        <v>35043</v>
      </c>
      <c r="G165" s="72">
        <f t="shared" si="18"/>
        <v>324</v>
      </c>
      <c r="H165" s="73">
        <f t="shared" si="19"/>
        <v>100</v>
      </c>
      <c r="I165" s="43">
        <f>G165*D174</f>
        <v>2209.6800000000003</v>
      </c>
      <c r="J165" s="44">
        <f>H165*D175</f>
        <v>265</v>
      </c>
      <c r="K165" s="45">
        <f t="shared" si="22"/>
        <v>2474.6800000000003</v>
      </c>
    </row>
    <row r="166" spans="3:11" ht="18.75" thickBot="1">
      <c r="C166" s="29"/>
      <c r="D166" s="29"/>
      <c r="E166" s="29"/>
      <c r="F166" s="29"/>
      <c r="G166" s="75">
        <f>SUM(G11:G165)</f>
        <v>18478</v>
      </c>
      <c r="H166" s="76">
        <f>SUM(H11:H165)</f>
        <v>7024</v>
      </c>
      <c r="I166" s="47">
        <f>SUM(I11:I165)</f>
        <v>126019.96000000008</v>
      </c>
      <c r="J166" s="46">
        <f>SUM(J11:J165)</f>
        <v>18613.59999999999</v>
      </c>
      <c r="K166" s="53">
        <f>I166+J166</f>
        <v>144633.56000000006</v>
      </c>
    </row>
    <row r="167" spans="3:11" ht="12.75">
      <c r="C167" s="28"/>
      <c r="D167" s="28"/>
      <c r="E167" s="28"/>
      <c r="F167" s="28"/>
      <c r="G167" s="28"/>
      <c r="H167" s="28"/>
      <c r="I167" s="26"/>
      <c r="J167" s="26"/>
      <c r="K167" s="26"/>
    </row>
    <row r="168" spans="3:11" ht="12.75">
      <c r="C168" s="28"/>
      <c r="D168" s="28"/>
      <c r="E168" s="28"/>
      <c r="F168" s="28"/>
      <c r="G168" s="28"/>
      <c r="H168" s="28"/>
      <c r="I168" s="26"/>
      <c r="J168" s="26"/>
      <c r="K168" s="26"/>
    </row>
    <row r="169" spans="1:11" ht="15.75" customHeight="1" thickBot="1">
      <c r="A169" s="20"/>
      <c r="B169" s="21"/>
      <c r="C169" s="22"/>
      <c r="D169" s="22"/>
      <c r="E169" s="22"/>
      <c r="F169" s="22"/>
      <c r="G169" s="22"/>
      <c r="H169" s="22"/>
      <c r="I169" s="27"/>
      <c r="J169" s="27"/>
      <c r="K169" s="23"/>
    </row>
    <row r="170" spans="1:11" ht="18.75" thickBot="1">
      <c r="A170" s="56">
        <v>369674</v>
      </c>
      <c r="B170" s="55" t="s">
        <v>14</v>
      </c>
      <c r="C170" s="68">
        <v>691373</v>
      </c>
      <c r="D170" s="69">
        <v>357210</v>
      </c>
      <c r="E170" s="68">
        <v>669070</v>
      </c>
      <c r="F170" s="69">
        <v>348696</v>
      </c>
      <c r="G170" s="77">
        <f>C170-E170</f>
        <v>22303</v>
      </c>
      <c r="H170" s="78">
        <f>D170-F170</f>
        <v>8514</v>
      </c>
      <c r="I170" s="48">
        <f>G170*D174</f>
        <v>152106.46</v>
      </c>
      <c r="J170" s="49">
        <f>H170*D175</f>
        <v>22562.1</v>
      </c>
      <c r="K170" s="54">
        <f>I170+J170</f>
        <v>174668.56</v>
      </c>
    </row>
    <row r="171" spans="9:11" ht="12.75">
      <c r="I171" s="26"/>
      <c r="J171" s="26"/>
      <c r="K171" s="26"/>
    </row>
    <row r="172" spans="9:11" ht="12.75">
      <c r="I172" s="26"/>
      <c r="J172" s="26"/>
      <c r="K172" s="26"/>
    </row>
    <row r="173" spans="9:11" ht="13.5" thickBot="1">
      <c r="I173" s="26"/>
      <c r="J173" s="26"/>
      <c r="K173" s="26"/>
    </row>
    <row r="174" spans="1:11" ht="16.5" thickBot="1">
      <c r="A174" s="5"/>
      <c r="B174" s="85" t="s">
        <v>15</v>
      </c>
      <c r="C174" s="86"/>
      <c r="D174" s="81">
        <v>6.82</v>
      </c>
      <c r="G174" s="94" t="s">
        <v>148</v>
      </c>
      <c r="H174" s="95"/>
      <c r="I174" s="96"/>
      <c r="J174" s="30"/>
      <c r="K174" s="31"/>
    </row>
    <row r="175" spans="1:11" ht="16.5" thickBot="1">
      <c r="A175" s="5"/>
      <c r="B175" s="85" t="s">
        <v>16</v>
      </c>
      <c r="C175" s="86"/>
      <c r="D175" s="82">
        <v>2.65</v>
      </c>
      <c r="G175" s="34" t="s">
        <v>10</v>
      </c>
      <c r="H175" s="35" t="s">
        <v>11</v>
      </c>
      <c r="I175" s="35" t="s">
        <v>149</v>
      </c>
      <c r="J175" s="32"/>
      <c r="K175" s="31"/>
    </row>
    <row r="176" spans="4:11" ht="18.75" thickBot="1">
      <c r="D176" s="16"/>
      <c r="G176" s="79">
        <f>G170-G166</f>
        <v>3825</v>
      </c>
      <c r="H176" s="80">
        <f>H170-H166</f>
        <v>1490</v>
      </c>
      <c r="I176" s="80">
        <f>G176+H176</f>
        <v>5315</v>
      </c>
      <c r="J176" s="33"/>
      <c r="K176" s="33"/>
    </row>
    <row r="177" spans="7:9" ht="15.75">
      <c r="G177" s="34" t="s">
        <v>150</v>
      </c>
      <c r="H177" s="35" t="s">
        <v>13</v>
      </c>
      <c r="I177" s="35" t="s">
        <v>7</v>
      </c>
    </row>
    <row r="178" spans="7:9" ht="18.75" thickBot="1">
      <c r="G178" s="36">
        <f>G176*D174</f>
        <v>26086.5</v>
      </c>
      <c r="H178" s="37">
        <f>H176*D175</f>
        <v>3948.5</v>
      </c>
      <c r="I178" s="37">
        <f>G178+H178</f>
        <v>30035</v>
      </c>
    </row>
    <row r="179" spans="2:9" ht="15.75">
      <c r="B179" s="60"/>
      <c r="C179" s="61" t="s">
        <v>328</v>
      </c>
      <c r="G179" s="34" t="s">
        <v>151</v>
      </c>
      <c r="H179" s="35" t="s">
        <v>152</v>
      </c>
      <c r="I179" s="35" t="s">
        <v>153</v>
      </c>
    </row>
    <row r="180" spans="7:9" ht="18.75" thickBot="1">
      <c r="G180" s="39">
        <f>100-(G166*100/G170)</f>
        <v>17.150159171411914</v>
      </c>
      <c r="H180" s="24">
        <f>100-(H166*100/H170)</f>
        <v>17.500587268029122</v>
      </c>
      <c r="I180" s="38">
        <f>100-(K166*100/K170)</f>
        <v>17.195424293874026</v>
      </c>
    </row>
  </sheetData>
  <sheetProtection/>
  <mergeCells count="9">
    <mergeCell ref="D2:H2"/>
    <mergeCell ref="B175:C175"/>
    <mergeCell ref="D4:E4"/>
    <mergeCell ref="B6:D6"/>
    <mergeCell ref="B4:C4"/>
    <mergeCell ref="B9:B10"/>
    <mergeCell ref="G174:I174"/>
    <mergeCell ref="I9:J9"/>
    <mergeCell ref="B174:C174"/>
  </mergeCells>
  <conditionalFormatting sqref="G1:H65536">
    <cfRule type="cellIs" priority="1" dxfId="0" operator="between" stopIfTrue="1">
      <formula>-1</formula>
      <formula>-10000</formula>
    </cfRule>
  </conditionalFormatting>
  <printOptions/>
  <pageMargins left="0.31" right="0.23" top="0.2" bottom="0.2" header="0.51" footer="0.51"/>
  <pageSetup fitToHeight="3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Elena Limarenko</cp:lastModifiedBy>
  <cp:lastPrinted>2015-11-24T10:30:15Z</cp:lastPrinted>
  <dcterms:created xsi:type="dcterms:W3CDTF">2007-11-28T18:11:11Z</dcterms:created>
  <dcterms:modified xsi:type="dcterms:W3CDTF">2021-08-26T17:49:59Z</dcterms:modified>
  <cp:category/>
  <cp:version/>
  <cp:contentType/>
  <cp:contentStatus/>
</cp:coreProperties>
</file>