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21345" windowHeight="102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<sst xmlns="http://schemas.openxmlformats.org/spreadsheetml/2006/main" count="343" uniqueCount="335">
  <si>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</si>
  <si>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</si>
  <si>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</si>
  <si>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</si>
  <si>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</si>
  <si>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</si>
  <si>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</si>
  <si>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</si>
  <si>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</si>
  <si>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</si>
  <si>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</si>
  <si>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</si>
  <si>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</si>
  <si>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</si>
  <si>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</si>
  <si>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</si>
  <si>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</si>
  <si>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</si>
  <si>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</si>
  <si>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</si>
  <si>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</si>
  <si>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</si>
  <si>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</si>
  <si>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</si>
  <si>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</si>
  <si>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</si>
  <si>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</si>
  <si>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</si>
  <si>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</si>
  <si>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</si>
  <si>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</si>
  <si>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</si>
  <si>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</si>
  <si>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</si>
  <si>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</si>
  <si>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</si>
  <si>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</si>
  <si>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</si>
  <si>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</si>
  <si>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</si>
  <si>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</si>
  <si>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</si>
  <si>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</si>
  <si>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</si>
  <si>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</si>
  <si>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</si>
  <si>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</si>
  <si>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</si>
  <si>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</si>
  <si>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</si>
  <si>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</si>
  <si>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</si>
  <si>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</si>
  <si>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</si>
  <si>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</si>
  <si>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</si>
  <si>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</si>
  <si>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</si>
  <si>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</si>
  <si>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</si>
  <si>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</si>
  <si>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</si>
  <si>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</si>
  <si>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</si>
  <si>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</si>
  <si>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</si>
  <si>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</si>
  <si>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</si>
  <si>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</si>
  <si>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</si>
  <si>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</si>
  <si>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</si>
  <si>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</si>
  <si>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</si>
  <si>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</si>
  <si>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</si>
  <si>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</si>
  <si>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</si>
  <si>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</si>
  <si>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</si>
  <si>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</si>
  <si>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</si>
  <si>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</si>
  <si>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</si>
  <si>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</si>
  <si>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</si>
  <si>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</si>
  <si>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</si>
  <si>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</si>
  <si>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</si>
  <si>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</si>
  <si>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</si>
  <si>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</si>
  <si>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</si>
  <si>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</si>
  <si>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</si>
  <si>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</si>
  <si>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</si>
  <si>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</si>
  <si>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</si>
  <si>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</si>
  <si>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</si>
  <si>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</si>
  <si>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</si>
  <si>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</si>
  <si>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</si>
  <si>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</si>
  <si>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</si>
  <si>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</si>
  <si>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</si>
  <si>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</si>
  <si>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</si>
  <si>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</si>
  <si>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</si>
  <si>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</si>
  <si>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</si>
  <si>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</si>
  <si>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</si>
  <si>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</si>
  <si>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</si>
  <si>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</si>
  <si>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</si>
  <si>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</si>
  <si>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</si>
  <si>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</si>
  <si>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</si>
  <si>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</si>
  <si>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</si>
  <si>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</si>
  <si>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</si>
  <si>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</si>
  <si>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</si>
  <si>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</si>
  <si>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</si>
  <si>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</si>
  <si>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</si>
  <si>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</si>
  <si>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</si>
  <si>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</si>
  <si>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</si>
  <si>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</si>
  <si>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</si>
  <si>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</si>
  <si>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</si>
  <si>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</si>
  <si>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</si>
  <si>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</si>
  <si>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</si>
  <si>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</si>
  <si>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</si>
  <si>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</si>
  <si>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</si>
  <si>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</si>
  <si>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</si>
  <si>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</si>
  <si>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</si>
  <si>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</si>
  <si>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</si>
  <si>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</si>
  <si>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</si>
  <si>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</si>
  <si>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</si>
  <si>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</si>
  <si>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</si>
  <si>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</si>
  <si>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17839/2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</si>
  <si>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</si>
  <si>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</si>
  <si>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</si>
  <si>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</si>
  <si>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</si>
  <si>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</si>
  <si>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</si>
  <si>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</si>
  <si>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</si>
  <si>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</si>
  <si>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367679/1</t>
  </si>
  <si>
    <t>11144/2</t>
  </si>
  <si>
    <t>367679/2</t>
  </si>
  <si>
    <t>11165/1</t>
  </si>
  <si>
    <t>11165/2</t>
  </si>
  <si>
    <t>11131/1</t>
  </si>
  <si>
    <t>10961/1</t>
  </si>
  <si>
    <t>11195/3</t>
  </si>
  <si>
    <t>11195/1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</si>
  <si>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</si>
  <si>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</si>
  <si>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</si>
  <si>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</si>
  <si>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</si>
  <si>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</si>
  <si>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</si>
  <si>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</si>
  <si>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</si>
  <si>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</si>
  <si>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</si>
  <si>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</si>
  <si>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</si>
  <si>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</si>
  <si>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11091/1</t>
  </si>
  <si>
    <t>11239/2</t>
  </si>
  <si>
    <t>11201/3</t>
  </si>
  <si>
    <t>11239/1</t>
  </si>
  <si>
    <t>11201/2</t>
  </si>
  <si>
    <t>11201/1</t>
  </si>
  <si>
    <t>11143/1</t>
  </si>
  <si>
    <t>11143/2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</si>
  <si>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</si>
  <si>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</si>
  <si>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</si>
  <si>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</si>
  <si>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</si>
  <si>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</si>
  <si>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</si>
  <si>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</si>
  <si>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</si>
  <si>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</si>
  <si>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</si>
  <si>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</si>
  <si>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</si>
  <si>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</si>
  <si>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</si>
  <si>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</si>
  <si>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</si>
  <si>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</si>
  <si>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</si>
  <si>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</si>
  <si>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</si>
  <si>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</si>
  <si>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</si>
  <si>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</si>
  <si>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</si>
  <si>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</si>
  <si>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</si>
  <si>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</si>
  <si>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</si>
  <si>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</si>
  <si>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</si>
  <si>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</si>
  <si>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</si>
  <si>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</si>
  <si>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</si>
  <si>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</si>
  <si>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</si>
  <si>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</si>
  <si>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</si>
  <si>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</si>
  <si>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</si>
  <si>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</si>
  <si>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</si>
  <si>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</si>
  <si>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</si>
  <si>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</si>
  <si>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</si>
  <si>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</si>
  <si>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</si>
  <si>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</si>
  <si>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</si>
  <si>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</si>
  <si>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</si>
  <si>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</si>
  <si>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</si>
  <si>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</si>
  <si>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</si>
  <si>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</si>
  <si>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</si>
  <si>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</si>
  <si>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</si>
  <si>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</si>
  <si>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11190/3</t>
  </si>
  <si>
    <t>11145/1</t>
  </si>
  <si>
    <t>2-1</t>
  </si>
  <si>
    <t>10-1</t>
  </si>
  <si>
    <t>11191/1</t>
  </si>
  <si>
    <t>22-1</t>
  </si>
  <si>
    <t>11145/2</t>
  </si>
  <si>
    <t>2-2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</si>
  <si>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</si>
  <si>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</si>
  <si>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</si>
  <si>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</si>
  <si>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</si>
  <si>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</si>
  <si>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</si>
  <si>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</si>
  <si>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</si>
  <si>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</si>
  <si>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</si>
  <si>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</si>
  <si>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</si>
  <si>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</si>
  <si>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</si>
  <si>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</si>
  <si>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</si>
  <si>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</si>
  <si>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</si>
  <si>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</si>
  <si>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</si>
  <si>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</si>
  <si>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</si>
  <si>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</si>
  <si>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</si>
  <si>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</si>
  <si>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</si>
  <si>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</si>
  <si>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</si>
  <si>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</si>
  <si>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</si>
  <si>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</si>
  <si>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11199/1</t>
  </si>
  <si>
    <t>130-2</t>
  </si>
  <si>
    <t>372918/1</t>
  </si>
  <si>
    <t>368037/1</t>
  </si>
  <si>
    <t>368037/2</t>
  </si>
  <si>
    <t>372914/1</t>
  </si>
  <si>
    <t>373394/1</t>
  </si>
  <si>
    <t>373320/1</t>
  </si>
  <si>
    <t>373371/1</t>
  </si>
  <si>
    <t>373393/1</t>
  </si>
  <si>
    <t>373359/1</t>
  </si>
  <si>
    <t>Въездные ворота</t>
  </si>
  <si>
    <t>373357/1</t>
  </si>
  <si>
    <t>373366/1</t>
  </si>
  <si>
    <t>373361/1</t>
  </si>
  <si>
    <t>373372/1</t>
  </si>
  <si>
    <t>373358/1</t>
  </si>
  <si>
    <t>373370/1</t>
  </si>
  <si>
    <t>373368/1</t>
  </si>
  <si>
    <t>373399/1</t>
  </si>
  <si>
    <t>373369/1</t>
  </si>
  <si>
    <t>373355/1</t>
  </si>
  <si>
    <t>373363/1</t>
  </si>
  <si>
    <t>373373/1</t>
  </si>
  <si>
    <t>373362/1</t>
  </si>
  <si>
    <t>373395/1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</si>
</sst>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6" fillId="0" borderId="26" xfId="0" applyNumberFormat="1" applyFont="1" applyBorder="1" applyAlignment="1">
      <alignment horizontal="right"/>
    </xf>
    <xf numFmtId="8" fontId="12" fillId="0" borderId="26" xfId="0" applyNumberFormat="1" applyFont="1" applyBorder="1" applyAlignment="1">
      <alignment/>
    </xf>
    <xf numFmtId="8" fontId="12" fillId="0" borderId="27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5" xfId="0" applyNumberFormat="1" applyFont="1" applyBorder="1" applyAlignment="1">
      <alignment horizontal="right"/>
    </xf>
    <xf numFmtId="8" fontId="13" fillId="0" borderId="29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4" xfId="0" applyNumberFormat="1" applyFill="1" applyBorder="1" applyAlignment="1">
      <alignment horizontal="center" vertical="center"/>
    </xf>
    <xf numFmtId="1" fontId="0" fillId="34" borderId="35" xfId="0" applyNumberFormat="1" applyFill="1" applyBorder="1" applyAlignment="1">
      <alignment horizontal="center" vertical="center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1" fontId="0" fillId="34" borderId="39" xfId="0" applyNumberForma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84" fontId="11" fillId="0" borderId="42" xfId="0" applyNumberFormat="1" applyFont="1" applyBorder="1" applyAlignment="1">
      <alignment horizontal="center"/>
    </xf>
    <xf numFmtId="184" fontId="11" fillId="0" borderId="43" xfId="0" applyNumberFormat="1" applyFont="1" applyBorder="1" applyAlignment="1">
      <alignment horizontal="center"/>
    </xf>
    <xf numFmtId="184" fontId="11" fillId="0" borderId="44" xfId="0" applyNumberFormat="1" applyFont="1" applyBorder="1" applyAlignment="1">
      <alignment horizontal="center"/>
    </xf>
    <xf numFmtId="184" fontId="11" fillId="0" borderId="45" xfId="0" applyNumberFormat="1" applyFont="1" applyBorder="1" applyAlignment="1">
      <alignment horizontal="center"/>
    </xf>
    <xf numFmtId="184" fontId="11" fillId="0" borderId="44" xfId="0" applyNumberFormat="1" applyFont="1" applyFill="1" applyBorder="1" applyAlignment="1">
      <alignment horizontal="center"/>
    </xf>
    <xf numFmtId="184" fontId="6" fillId="0" borderId="40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12" fillId="0" borderId="46" xfId="0" applyNumberFormat="1" applyFont="1" applyBorder="1" applyAlignment="1">
      <alignment horizontal="center"/>
    </xf>
    <xf numFmtId="184" fontId="12" fillId="0" borderId="47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48" xfId="0" applyNumberFormat="1" applyFont="1" applyBorder="1" applyAlignment="1">
      <alignment horizontal="right" wrapText="1"/>
    </xf>
    <xf numFmtId="8" fontId="7" fillId="0" borderId="49" xfId="0" applyNumberFormat="1" applyFont="1" applyBorder="1" applyAlignment="1">
      <alignment horizontal="right" wrapText="1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8" fontId="11" fillId="0" borderId="50" xfId="0" applyNumberFormat="1" applyFont="1" applyBorder="1" applyAlignment="1">
      <alignment horizontal="right"/>
    </xf>
    <xf numFmtId="8" fontId="11" fillId="0" borderId="51" xfId="0" applyNumberFormat="1" applyFont="1" applyBorder="1" applyAlignment="1">
      <alignment horizontal="right"/>
    </xf>
    <xf numFmtId="8" fontId="6" fillId="0" borderId="52" xfId="0" applyNumberFormat="1" applyFont="1" applyBorder="1" applyAlignment="1">
      <alignment horizontal="right"/>
    </xf>
    <xf numFmtId="8" fontId="6" fillId="0" borderId="53" xfId="0" applyNumberFormat="1" applyFont="1" applyBorder="1" applyAlignment="1">
      <alignment horizontal="right"/>
    </xf>
    <xf numFmtId="8" fontId="6" fillId="0" borderId="54" xfId="0" applyNumberFormat="1" applyFont="1" applyBorder="1" applyAlignment="1">
      <alignment horizontal="right"/>
    </xf>
    <xf numFmtId="184" fontId="11" fillId="0" borderId="4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58" xfId="0" applyFont="1" applyBorder="1" applyAlignment="1">
      <alignment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70" fontId="5" fillId="0" borderId="64" xfId="0" applyNumberFormat="1" applyFont="1" applyBorder="1" applyAlignment="1">
      <alignment horizontal="center"/>
    </xf>
    <xf numFmtId="170" fontId="5" fillId="0" borderId="6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1"/>
  <sheetViews>
    <sheetView tabSelected="1" zoomScale="70" zoomScaleNormal="70" zoomScalePageLayoutView="0" workbookViewId="0" topLeftCell="A1">
      <selection activeCell="F6" sqref="F6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7" t="s">
        <v>0</v>
      </c>
      <c r="E2" s="88"/>
      <c r="F2" s="88"/>
      <c r="G2" s="88"/>
      <c r="H2" s="88"/>
    </row>
    <row r="4" spans="2:5" ht="15.75">
      <c r="B4" s="93" t="s">
        <v>1</v>
      </c>
      <c r="C4" s="95"/>
      <c r="D4" s="91" t="s">
        <v>157</v>
      </c>
      <c r="E4" s="92"/>
    </row>
    <row r="5" spans="2:3" ht="12.75">
      <c r="B5"/>
      <c r="C5" s="1"/>
    </row>
    <row r="6" spans="2:6" s="3" customFormat="1" ht="18">
      <c r="B6" s="93" t="s">
        <v>2</v>
      </c>
      <c r="C6" s="94"/>
      <c r="D6" s="95"/>
      <c r="E6" s="19">
        <v>44986</v>
      </c>
      <c r="F6"/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6" t="s">
        <v>3</v>
      </c>
      <c r="C9" s="8" t="s">
        <v>4</v>
      </c>
      <c r="D9" s="18">
        <v>45010</v>
      </c>
      <c r="E9" s="7" t="s">
        <v>4</v>
      </c>
      <c r="F9" s="18">
        <v>44982</v>
      </c>
      <c r="G9" s="9" t="s">
        <v>5</v>
      </c>
      <c r="H9" s="10" t="s">
        <v>5</v>
      </c>
      <c r="I9" s="101" t="s">
        <v>6</v>
      </c>
      <c r="J9" s="102"/>
      <c r="K9" s="11" t="s">
        <v>7</v>
      </c>
    </row>
    <row r="10" spans="1:11" ht="16.5" thickBot="1">
      <c r="A10" s="25" t="s">
        <v>155</v>
      </c>
      <c r="B10" s="97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3" t="s">
        <v>158</v>
      </c>
      <c r="B11" s="46" t="s">
        <v>17</v>
      </c>
      <c r="C11" s="58">
        <v>14211</v>
      </c>
      <c r="D11" s="59">
        <v>5134</v>
      </c>
      <c r="E11" s="58">
        <v>14211</v>
      </c>
      <c r="F11" s="59">
        <v>5134</v>
      </c>
      <c r="G11" s="66">
        <f aca="true" t="shared" si="0" ref="G11:G42">C11-E11</f>
        <v>0</v>
      </c>
      <c r="H11" s="67">
        <f aca="true" t="shared" si="1" ref="H11:H42">D11-F11</f>
        <v>0</v>
      </c>
      <c r="I11" s="40">
        <f>G11*D175</f>
        <v>0</v>
      </c>
      <c r="J11" s="81">
        <f>H11*D176</f>
        <v>0</v>
      </c>
      <c r="K11" s="83">
        <f aca="true" t="shared" si="2" ref="K11:K74">I11+J11</f>
        <v>0</v>
      </c>
    </row>
    <row r="12" spans="1:11" ht="18" customHeight="1">
      <c r="A12" s="54" t="s">
        <v>270</v>
      </c>
      <c r="B12" s="47" t="s">
        <v>271</v>
      </c>
      <c r="C12" s="60">
        <v>1</v>
      </c>
      <c r="D12" s="61">
        <v>0</v>
      </c>
      <c r="E12" s="60">
        <v>1</v>
      </c>
      <c r="F12" s="61">
        <v>0</v>
      </c>
      <c r="G12" s="68">
        <f t="shared" si="0"/>
        <v>0</v>
      </c>
      <c r="H12" s="69">
        <f t="shared" si="1"/>
        <v>0</v>
      </c>
      <c r="I12" s="41">
        <f>G12*$D$175</f>
        <v>0</v>
      </c>
      <c r="J12" s="82">
        <f>H12*$D$176</f>
        <v>0</v>
      </c>
      <c r="K12" s="84">
        <f t="shared" si="2"/>
        <v>0</v>
      </c>
    </row>
    <row r="13" spans="1:11" ht="18" customHeight="1">
      <c r="A13" s="54" t="s">
        <v>275</v>
      </c>
      <c r="B13" s="47" t="s">
        <v>276</v>
      </c>
      <c r="C13" s="60">
        <v>6</v>
      </c>
      <c r="D13" s="61">
        <v>0</v>
      </c>
      <c r="E13" s="60">
        <v>6</v>
      </c>
      <c r="F13" s="61">
        <v>0</v>
      </c>
      <c r="G13" s="68">
        <f t="shared" si="0"/>
        <v>0</v>
      </c>
      <c r="H13" s="69">
        <f t="shared" si="1"/>
        <v>0</v>
      </c>
      <c r="I13" s="41">
        <f aca="true" t="shared" si="3" ref="I13:I76">G13*$D$175</f>
        <v>0</v>
      </c>
      <c r="J13" s="82">
        <f aca="true" t="shared" si="4" ref="J13:J76">H13*$D$176</f>
        <v>0</v>
      </c>
      <c r="K13" s="84">
        <f t="shared" si="2"/>
        <v>0</v>
      </c>
    </row>
    <row r="14" spans="1:11" ht="18" customHeight="1">
      <c r="A14" s="54" t="s">
        <v>159</v>
      </c>
      <c r="B14" s="47" t="s">
        <v>18</v>
      </c>
      <c r="C14" s="60">
        <v>570</v>
      </c>
      <c r="D14" s="61">
        <v>265</v>
      </c>
      <c r="E14" s="60">
        <v>570</v>
      </c>
      <c r="F14" s="61">
        <v>265</v>
      </c>
      <c r="G14" s="68">
        <f t="shared" si="0"/>
        <v>0</v>
      </c>
      <c r="H14" s="69">
        <f t="shared" si="1"/>
        <v>0</v>
      </c>
      <c r="I14" s="41">
        <f t="shared" si="3"/>
        <v>0</v>
      </c>
      <c r="J14" s="82">
        <f t="shared" si="4"/>
        <v>0</v>
      </c>
      <c r="K14" s="84">
        <f t="shared" si="2"/>
        <v>0</v>
      </c>
    </row>
    <row r="15" spans="1:11" ht="18" customHeight="1">
      <c r="A15" s="54" t="s">
        <v>160</v>
      </c>
      <c r="B15" s="47" t="s">
        <v>19</v>
      </c>
      <c r="C15" s="60">
        <v>5359</v>
      </c>
      <c r="D15" s="61">
        <v>1733</v>
      </c>
      <c r="E15" s="60">
        <v>5359</v>
      </c>
      <c r="F15" s="61">
        <v>1733</v>
      </c>
      <c r="G15" s="68">
        <f t="shared" si="0"/>
        <v>0</v>
      </c>
      <c r="H15" s="69">
        <f t="shared" si="1"/>
        <v>0</v>
      </c>
      <c r="I15" s="41">
        <f t="shared" si="3"/>
        <v>0</v>
      </c>
      <c r="J15" s="82">
        <f t="shared" si="4"/>
        <v>0</v>
      </c>
      <c r="K15" s="84">
        <f t="shared" si="2"/>
        <v>0</v>
      </c>
    </row>
    <row r="16" spans="1:11" ht="18" customHeight="1">
      <c r="A16" s="54" t="s">
        <v>161</v>
      </c>
      <c r="B16" s="47" t="s">
        <v>20</v>
      </c>
      <c r="C16" s="60">
        <v>10471</v>
      </c>
      <c r="D16" s="61">
        <v>4255</v>
      </c>
      <c r="E16" s="60">
        <v>10471</v>
      </c>
      <c r="F16" s="61">
        <v>4255</v>
      </c>
      <c r="G16" s="68">
        <f t="shared" si="0"/>
        <v>0</v>
      </c>
      <c r="H16" s="69">
        <f t="shared" si="1"/>
        <v>0</v>
      </c>
      <c r="I16" s="41">
        <f t="shared" si="3"/>
        <v>0</v>
      </c>
      <c r="J16" s="82">
        <f t="shared" si="4"/>
        <v>0</v>
      </c>
      <c r="K16" s="84">
        <f t="shared" si="2"/>
        <v>0</v>
      </c>
    </row>
    <row r="17" spans="1:11" ht="18" customHeight="1">
      <c r="A17" s="54" t="s">
        <v>162</v>
      </c>
      <c r="B17" s="47" t="s">
        <v>21</v>
      </c>
      <c r="C17" s="60">
        <v>18041</v>
      </c>
      <c r="D17" s="61">
        <v>8946</v>
      </c>
      <c r="E17" s="60">
        <v>17572</v>
      </c>
      <c r="F17" s="61">
        <v>8676</v>
      </c>
      <c r="G17" s="68">
        <f t="shared" si="0"/>
        <v>469</v>
      </c>
      <c r="H17" s="69">
        <f t="shared" si="1"/>
        <v>270</v>
      </c>
      <c r="I17" s="41">
        <f t="shared" si="3"/>
        <v>3850.4900000000002</v>
      </c>
      <c r="J17" s="82">
        <f t="shared" si="4"/>
        <v>874.8000000000001</v>
      </c>
      <c r="K17" s="84">
        <f t="shared" si="2"/>
        <v>4725.29</v>
      </c>
    </row>
    <row r="18" spans="1:11" ht="18" customHeight="1">
      <c r="A18" s="54" t="s">
        <v>163</v>
      </c>
      <c r="B18" s="47" t="s">
        <v>22</v>
      </c>
      <c r="C18" s="60">
        <v>71040</v>
      </c>
      <c r="D18" s="61">
        <v>34424</v>
      </c>
      <c r="E18" s="60">
        <v>70570</v>
      </c>
      <c r="F18" s="61">
        <v>34223</v>
      </c>
      <c r="G18" s="68">
        <f t="shared" si="0"/>
        <v>470</v>
      </c>
      <c r="H18" s="69">
        <f t="shared" si="1"/>
        <v>201</v>
      </c>
      <c r="I18" s="41">
        <f t="shared" si="3"/>
        <v>3858.7000000000003</v>
      </c>
      <c r="J18" s="82">
        <f t="shared" si="4"/>
        <v>651.24</v>
      </c>
      <c r="K18" s="84">
        <f t="shared" si="2"/>
        <v>4509.9400000000005</v>
      </c>
    </row>
    <row r="19" spans="1:11" ht="18" customHeight="1">
      <c r="A19" s="54" t="s">
        <v>164</v>
      </c>
      <c r="B19" s="47" t="s">
        <v>23</v>
      </c>
      <c r="C19" s="60">
        <v>1849</v>
      </c>
      <c r="D19" s="61">
        <v>868</v>
      </c>
      <c r="E19" s="60">
        <v>1848</v>
      </c>
      <c r="F19" s="61">
        <v>868</v>
      </c>
      <c r="G19" s="68">
        <f t="shared" si="0"/>
        <v>1</v>
      </c>
      <c r="H19" s="69">
        <f t="shared" si="1"/>
        <v>0</v>
      </c>
      <c r="I19" s="41">
        <f t="shared" si="3"/>
        <v>8.21</v>
      </c>
      <c r="J19" s="82">
        <f t="shared" si="4"/>
        <v>0</v>
      </c>
      <c r="K19" s="84">
        <f t="shared" si="2"/>
        <v>8.21</v>
      </c>
    </row>
    <row r="20" spans="1:11" ht="18" customHeight="1">
      <c r="A20" s="54" t="s">
        <v>315</v>
      </c>
      <c r="B20" s="47" t="s">
        <v>24</v>
      </c>
      <c r="C20" s="60">
        <v>2</v>
      </c>
      <c r="D20" s="61">
        <v>0</v>
      </c>
      <c r="E20" s="60">
        <v>2</v>
      </c>
      <c r="F20" s="61">
        <v>0</v>
      </c>
      <c r="G20" s="68">
        <f t="shared" si="0"/>
        <v>0</v>
      </c>
      <c r="H20" s="69">
        <f t="shared" si="1"/>
        <v>0</v>
      </c>
      <c r="I20" s="41">
        <f t="shared" si="3"/>
        <v>0</v>
      </c>
      <c r="J20" s="82">
        <f t="shared" si="4"/>
        <v>0</v>
      </c>
      <c r="K20" s="84">
        <f t="shared" si="2"/>
        <v>0</v>
      </c>
    </row>
    <row r="21" spans="1:11" ht="18" customHeight="1">
      <c r="A21" s="54" t="s">
        <v>316</v>
      </c>
      <c r="B21" s="47" t="s">
        <v>272</v>
      </c>
      <c r="C21" s="60">
        <v>1356</v>
      </c>
      <c r="D21" s="61">
        <v>2332</v>
      </c>
      <c r="E21" s="60">
        <v>1167</v>
      </c>
      <c r="F21" s="61">
        <v>1979</v>
      </c>
      <c r="G21" s="68">
        <f t="shared" si="0"/>
        <v>189</v>
      </c>
      <c r="H21" s="69">
        <f t="shared" si="1"/>
        <v>353</v>
      </c>
      <c r="I21" s="41">
        <f t="shared" si="3"/>
        <v>1551.69</v>
      </c>
      <c r="J21" s="82">
        <f t="shared" si="4"/>
        <v>1143.72</v>
      </c>
      <c r="K21" s="84">
        <f t="shared" si="2"/>
        <v>2695.41</v>
      </c>
    </row>
    <row r="22" spans="1:11" ht="18" customHeight="1">
      <c r="A22" s="54" t="s">
        <v>317</v>
      </c>
      <c r="B22" s="47" t="s">
        <v>277</v>
      </c>
      <c r="C22" s="60">
        <v>1477</v>
      </c>
      <c r="D22" s="61">
        <v>2499</v>
      </c>
      <c r="E22" s="60">
        <v>1170</v>
      </c>
      <c r="F22" s="61">
        <v>2012</v>
      </c>
      <c r="G22" s="68">
        <f t="shared" si="0"/>
        <v>307</v>
      </c>
      <c r="H22" s="69">
        <f t="shared" si="1"/>
        <v>487</v>
      </c>
      <c r="I22" s="41">
        <f t="shared" si="3"/>
        <v>2520.4700000000003</v>
      </c>
      <c r="J22" s="82">
        <f t="shared" si="4"/>
        <v>1577.88</v>
      </c>
      <c r="K22" s="84">
        <f t="shared" si="2"/>
        <v>4098.35</v>
      </c>
    </row>
    <row r="23" spans="1:11" ht="18" customHeight="1">
      <c r="A23" s="54" t="s">
        <v>318</v>
      </c>
      <c r="B23" s="47" t="s">
        <v>25</v>
      </c>
      <c r="C23" s="60">
        <v>0</v>
      </c>
      <c r="D23" s="61">
        <v>0</v>
      </c>
      <c r="E23" s="60">
        <v>0</v>
      </c>
      <c r="F23" s="61">
        <v>0</v>
      </c>
      <c r="G23" s="68">
        <f t="shared" si="0"/>
        <v>0</v>
      </c>
      <c r="H23" s="69">
        <f t="shared" si="1"/>
        <v>0</v>
      </c>
      <c r="I23" s="41">
        <f t="shared" si="3"/>
        <v>0</v>
      </c>
      <c r="J23" s="82">
        <f t="shared" si="4"/>
        <v>0</v>
      </c>
      <c r="K23" s="84">
        <f t="shared" si="2"/>
        <v>0</v>
      </c>
    </row>
    <row r="24" spans="1:11" ht="18" customHeight="1">
      <c r="A24" s="54" t="s">
        <v>329</v>
      </c>
      <c r="B24" s="47" t="s">
        <v>26</v>
      </c>
      <c r="C24" s="60">
        <v>0</v>
      </c>
      <c r="D24" s="61">
        <v>0</v>
      </c>
      <c r="E24" s="60">
        <v>0</v>
      </c>
      <c r="F24" s="61">
        <v>0</v>
      </c>
      <c r="G24" s="68">
        <f t="shared" si="0"/>
        <v>0</v>
      </c>
      <c r="H24" s="69">
        <f t="shared" si="1"/>
        <v>0</v>
      </c>
      <c r="I24" s="41">
        <f t="shared" si="3"/>
        <v>0</v>
      </c>
      <c r="J24" s="82">
        <f t="shared" si="4"/>
        <v>0</v>
      </c>
      <c r="K24" s="84">
        <f t="shared" si="2"/>
        <v>0</v>
      </c>
    </row>
    <row r="25" spans="1:11" ht="18" customHeight="1">
      <c r="A25" s="54" t="s">
        <v>165</v>
      </c>
      <c r="B25" s="47" t="s">
        <v>27</v>
      </c>
      <c r="C25" s="79">
        <v>48</v>
      </c>
      <c r="D25" s="80">
        <v>29</v>
      </c>
      <c r="E25" s="79">
        <v>48</v>
      </c>
      <c r="F25" s="80">
        <v>29</v>
      </c>
      <c r="G25" s="68">
        <f t="shared" si="0"/>
        <v>0</v>
      </c>
      <c r="H25" s="69">
        <f t="shared" si="1"/>
        <v>0</v>
      </c>
      <c r="I25" s="41">
        <f t="shared" si="3"/>
        <v>0</v>
      </c>
      <c r="J25" s="82">
        <f t="shared" si="4"/>
        <v>0</v>
      </c>
      <c r="K25" s="84">
        <f t="shared" si="2"/>
        <v>0</v>
      </c>
    </row>
    <row r="26" spans="1:11" ht="18" customHeight="1">
      <c r="A26" s="54" t="s">
        <v>330</v>
      </c>
      <c r="B26" s="47" t="s">
        <v>28</v>
      </c>
      <c r="C26" s="60">
        <v>0</v>
      </c>
      <c r="D26" s="61">
        <v>0</v>
      </c>
      <c r="E26" s="60">
        <v>0</v>
      </c>
      <c r="F26" s="61">
        <v>0</v>
      </c>
      <c r="G26" s="68">
        <f t="shared" si="0"/>
        <v>0</v>
      </c>
      <c r="H26" s="69">
        <f t="shared" si="1"/>
        <v>0</v>
      </c>
      <c r="I26" s="41">
        <f t="shared" si="3"/>
        <v>0</v>
      </c>
      <c r="J26" s="82">
        <f t="shared" si="4"/>
        <v>0</v>
      </c>
      <c r="K26" s="84">
        <f t="shared" si="2"/>
        <v>0</v>
      </c>
    </row>
    <row r="27" spans="1:11" ht="18" customHeight="1">
      <c r="A27" s="54" t="s">
        <v>166</v>
      </c>
      <c r="B27" s="47" t="s">
        <v>29</v>
      </c>
      <c r="C27" s="60">
        <v>411</v>
      </c>
      <c r="D27" s="61">
        <v>94</v>
      </c>
      <c r="E27" s="60">
        <v>411</v>
      </c>
      <c r="F27" s="61">
        <v>94</v>
      </c>
      <c r="G27" s="68">
        <f t="shared" si="0"/>
        <v>0</v>
      </c>
      <c r="H27" s="69">
        <f t="shared" si="1"/>
        <v>0</v>
      </c>
      <c r="I27" s="41">
        <f t="shared" si="3"/>
        <v>0</v>
      </c>
      <c r="J27" s="82">
        <f t="shared" si="4"/>
        <v>0</v>
      </c>
      <c r="K27" s="84">
        <f t="shared" si="2"/>
        <v>0</v>
      </c>
    </row>
    <row r="28" spans="1:11" ht="18" customHeight="1">
      <c r="A28" s="54" t="s">
        <v>167</v>
      </c>
      <c r="B28" s="47" t="s">
        <v>30</v>
      </c>
      <c r="C28" s="60">
        <v>1283</v>
      </c>
      <c r="D28" s="61">
        <v>510</v>
      </c>
      <c r="E28" s="60">
        <v>1271</v>
      </c>
      <c r="F28" s="61">
        <v>507</v>
      </c>
      <c r="G28" s="68">
        <f t="shared" si="0"/>
        <v>12</v>
      </c>
      <c r="H28" s="69">
        <f t="shared" si="1"/>
        <v>3</v>
      </c>
      <c r="I28" s="41">
        <f t="shared" si="3"/>
        <v>98.52000000000001</v>
      </c>
      <c r="J28" s="82">
        <f t="shared" si="4"/>
        <v>9.72</v>
      </c>
      <c r="K28" s="84">
        <f t="shared" si="2"/>
        <v>108.24000000000001</v>
      </c>
    </row>
    <row r="29" spans="1:11" ht="18" customHeight="1">
      <c r="A29" s="54" t="s">
        <v>168</v>
      </c>
      <c r="B29" s="47" t="s">
        <v>31</v>
      </c>
      <c r="C29" s="60">
        <v>148</v>
      </c>
      <c r="D29" s="61">
        <v>98</v>
      </c>
      <c r="E29" s="60">
        <v>148</v>
      </c>
      <c r="F29" s="61">
        <v>98</v>
      </c>
      <c r="G29" s="68">
        <f t="shared" si="0"/>
        <v>0</v>
      </c>
      <c r="H29" s="69">
        <f t="shared" si="1"/>
        <v>0</v>
      </c>
      <c r="I29" s="41">
        <f t="shared" si="3"/>
        <v>0</v>
      </c>
      <c r="J29" s="82">
        <f t="shared" si="4"/>
        <v>0</v>
      </c>
      <c r="K29" s="84">
        <f t="shared" si="2"/>
        <v>0</v>
      </c>
    </row>
    <row r="30" spans="1:11" ht="18" customHeight="1">
      <c r="A30" s="54" t="s">
        <v>169</v>
      </c>
      <c r="B30" s="47" t="s">
        <v>32</v>
      </c>
      <c r="C30" s="60">
        <v>14660</v>
      </c>
      <c r="D30" s="61">
        <v>5175</v>
      </c>
      <c r="E30" s="60">
        <v>14411</v>
      </c>
      <c r="F30" s="61">
        <v>5089</v>
      </c>
      <c r="G30" s="68">
        <f t="shared" si="0"/>
        <v>249</v>
      </c>
      <c r="H30" s="69">
        <f t="shared" si="1"/>
        <v>86</v>
      </c>
      <c r="I30" s="41">
        <f t="shared" si="3"/>
        <v>2044.2900000000002</v>
      </c>
      <c r="J30" s="82">
        <f t="shared" si="4"/>
        <v>278.64000000000004</v>
      </c>
      <c r="K30" s="84">
        <f t="shared" si="2"/>
        <v>2322.9300000000003</v>
      </c>
    </row>
    <row r="31" spans="1:11" ht="18" customHeight="1">
      <c r="A31" s="54" t="s">
        <v>170</v>
      </c>
      <c r="B31" s="47" t="s">
        <v>171</v>
      </c>
      <c r="C31" s="60">
        <v>1692</v>
      </c>
      <c r="D31" s="61">
        <v>984</v>
      </c>
      <c r="E31" s="60">
        <v>1692</v>
      </c>
      <c r="F31" s="61">
        <v>984</v>
      </c>
      <c r="G31" s="68">
        <f t="shared" si="0"/>
        <v>0</v>
      </c>
      <c r="H31" s="69">
        <f t="shared" si="1"/>
        <v>0</v>
      </c>
      <c r="I31" s="41">
        <f t="shared" si="3"/>
        <v>0</v>
      </c>
      <c r="J31" s="82">
        <f t="shared" si="4"/>
        <v>0</v>
      </c>
      <c r="K31" s="84">
        <f t="shared" si="2"/>
        <v>0</v>
      </c>
    </row>
    <row r="32" spans="1:11" ht="18" customHeight="1">
      <c r="A32" s="54" t="s">
        <v>172</v>
      </c>
      <c r="B32" s="47" t="s">
        <v>33</v>
      </c>
      <c r="C32" s="60">
        <v>15137</v>
      </c>
      <c r="D32" s="61">
        <v>6362</v>
      </c>
      <c r="E32" s="60">
        <v>15137</v>
      </c>
      <c r="F32" s="61">
        <v>6362</v>
      </c>
      <c r="G32" s="68">
        <f t="shared" si="0"/>
        <v>0</v>
      </c>
      <c r="H32" s="69">
        <f t="shared" si="1"/>
        <v>0</v>
      </c>
      <c r="I32" s="41">
        <f t="shared" si="3"/>
        <v>0</v>
      </c>
      <c r="J32" s="82">
        <f t="shared" si="4"/>
        <v>0</v>
      </c>
      <c r="K32" s="84">
        <f t="shared" si="2"/>
        <v>0</v>
      </c>
    </row>
    <row r="33" spans="1:11" ht="18" customHeight="1">
      <c r="A33" s="54" t="s">
        <v>173</v>
      </c>
      <c r="B33" s="47" t="s">
        <v>34</v>
      </c>
      <c r="C33" s="60">
        <v>1166</v>
      </c>
      <c r="D33" s="61">
        <v>327</v>
      </c>
      <c r="E33" s="60">
        <v>1166</v>
      </c>
      <c r="F33" s="61">
        <v>327</v>
      </c>
      <c r="G33" s="68">
        <f t="shared" si="0"/>
        <v>0</v>
      </c>
      <c r="H33" s="69">
        <f t="shared" si="1"/>
        <v>0</v>
      </c>
      <c r="I33" s="41">
        <f t="shared" si="3"/>
        <v>0</v>
      </c>
      <c r="J33" s="82">
        <f t="shared" si="4"/>
        <v>0</v>
      </c>
      <c r="K33" s="84">
        <f t="shared" si="2"/>
        <v>0</v>
      </c>
    </row>
    <row r="34" spans="1:11" ht="18" customHeight="1">
      <c r="A34" s="54" t="s">
        <v>273</v>
      </c>
      <c r="B34" s="47" t="s">
        <v>274</v>
      </c>
      <c r="C34" s="60">
        <v>1427</v>
      </c>
      <c r="D34" s="61">
        <v>940</v>
      </c>
      <c r="E34" s="60">
        <v>1422</v>
      </c>
      <c r="F34" s="61">
        <v>938</v>
      </c>
      <c r="G34" s="68">
        <f t="shared" si="0"/>
        <v>5</v>
      </c>
      <c r="H34" s="69">
        <f t="shared" si="1"/>
        <v>2</v>
      </c>
      <c r="I34" s="41">
        <f t="shared" si="3"/>
        <v>41.050000000000004</v>
      </c>
      <c r="J34" s="82">
        <f t="shared" si="4"/>
        <v>6.48</v>
      </c>
      <c r="K34" s="84">
        <f t="shared" si="2"/>
        <v>47.53</v>
      </c>
    </row>
    <row r="35" spans="1:11" ht="18" customHeight="1">
      <c r="A35" s="54" t="s">
        <v>278</v>
      </c>
      <c r="B35" s="47" t="s">
        <v>279</v>
      </c>
      <c r="C35" s="60">
        <v>7567</v>
      </c>
      <c r="D35" s="61">
        <v>2399</v>
      </c>
      <c r="E35" s="60">
        <v>7567</v>
      </c>
      <c r="F35" s="61">
        <v>2399</v>
      </c>
      <c r="G35" s="68">
        <f t="shared" si="0"/>
        <v>0</v>
      </c>
      <c r="H35" s="69">
        <f t="shared" si="1"/>
        <v>0</v>
      </c>
      <c r="I35" s="41">
        <f t="shared" si="3"/>
        <v>0</v>
      </c>
      <c r="J35" s="82">
        <f t="shared" si="4"/>
        <v>0</v>
      </c>
      <c r="K35" s="84">
        <f t="shared" si="2"/>
        <v>0</v>
      </c>
    </row>
    <row r="36" spans="1:11" ht="18" customHeight="1">
      <c r="A36" s="54" t="s">
        <v>174</v>
      </c>
      <c r="B36" s="47" t="s">
        <v>35</v>
      </c>
      <c r="C36" s="60">
        <v>530</v>
      </c>
      <c r="D36" s="61">
        <v>213</v>
      </c>
      <c r="E36" s="60">
        <v>530</v>
      </c>
      <c r="F36" s="61">
        <v>213</v>
      </c>
      <c r="G36" s="68">
        <f t="shared" si="0"/>
        <v>0</v>
      </c>
      <c r="H36" s="69">
        <f t="shared" si="1"/>
        <v>0</v>
      </c>
      <c r="I36" s="41">
        <f t="shared" si="3"/>
        <v>0</v>
      </c>
      <c r="J36" s="82">
        <f t="shared" si="4"/>
        <v>0</v>
      </c>
      <c r="K36" s="84">
        <f t="shared" si="2"/>
        <v>0</v>
      </c>
    </row>
    <row r="37" spans="1:11" ht="18" customHeight="1">
      <c r="A37" s="54" t="s">
        <v>175</v>
      </c>
      <c r="B37" s="47" t="s">
        <v>36</v>
      </c>
      <c r="C37" s="60">
        <v>3053</v>
      </c>
      <c r="D37" s="61">
        <v>2300</v>
      </c>
      <c r="E37" s="60">
        <v>3053</v>
      </c>
      <c r="F37" s="61">
        <v>2300</v>
      </c>
      <c r="G37" s="68">
        <f t="shared" si="0"/>
        <v>0</v>
      </c>
      <c r="H37" s="69">
        <f t="shared" si="1"/>
        <v>0</v>
      </c>
      <c r="I37" s="41">
        <f t="shared" si="3"/>
        <v>0</v>
      </c>
      <c r="J37" s="82">
        <f t="shared" si="4"/>
        <v>0</v>
      </c>
      <c r="K37" s="84">
        <f t="shared" si="2"/>
        <v>0</v>
      </c>
    </row>
    <row r="38" spans="1:11" ht="18" customHeight="1">
      <c r="A38" s="54" t="s">
        <v>322</v>
      </c>
      <c r="B38" s="47" t="s">
        <v>37</v>
      </c>
      <c r="C38" s="60">
        <v>0</v>
      </c>
      <c r="D38" s="61">
        <v>0</v>
      </c>
      <c r="E38" s="60">
        <v>0</v>
      </c>
      <c r="F38" s="61">
        <v>0</v>
      </c>
      <c r="G38" s="68">
        <f t="shared" si="0"/>
        <v>0</v>
      </c>
      <c r="H38" s="69">
        <f t="shared" si="1"/>
        <v>0</v>
      </c>
      <c r="I38" s="41">
        <f t="shared" si="3"/>
        <v>0</v>
      </c>
      <c r="J38" s="82">
        <f t="shared" si="4"/>
        <v>0</v>
      </c>
      <c r="K38" s="84">
        <f t="shared" si="2"/>
        <v>0</v>
      </c>
    </row>
    <row r="39" spans="1:11" ht="18" customHeight="1">
      <c r="A39" s="54" t="s">
        <v>323</v>
      </c>
      <c r="B39" s="47" t="s">
        <v>38</v>
      </c>
      <c r="C39" s="60">
        <v>0</v>
      </c>
      <c r="D39" s="61">
        <v>0</v>
      </c>
      <c r="E39" s="60">
        <v>0</v>
      </c>
      <c r="F39" s="61">
        <v>0</v>
      </c>
      <c r="G39" s="68">
        <f t="shared" si="0"/>
        <v>0</v>
      </c>
      <c r="H39" s="69">
        <f t="shared" si="1"/>
        <v>0</v>
      </c>
      <c r="I39" s="41">
        <f t="shared" si="3"/>
        <v>0</v>
      </c>
      <c r="J39" s="82">
        <f t="shared" si="4"/>
        <v>0</v>
      </c>
      <c r="K39" s="84">
        <f t="shared" si="2"/>
        <v>0</v>
      </c>
    </row>
    <row r="40" spans="1:11" ht="18" customHeight="1">
      <c r="A40" s="54" t="s">
        <v>324</v>
      </c>
      <c r="B40" s="47" t="s">
        <v>39</v>
      </c>
      <c r="C40" s="60">
        <v>0</v>
      </c>
      <c r="D40" s="61">
        <v>0</v>
      </c>
      <c r="E40" s="60">
        <v>0</v>
      </c>
      <c r="F40" s="61">
        <v>0</v>
      </c>
      <c r="G40" s="68">
        <f t="shared" si="0"/>
        <v>0</v>
      </c>
      <c r="H40" s="69">
        <f t="shared" si="1"/>
        <v>0</v>
      </c>
      <c r="I40" s="41">
        <f t="shared" si="3"/>
        <v>0</v>
      </c>
      <c r="J40" s="82">
        <f t="shared" si="4"/>
        <v>0</v>
      </c>
      <c r="K40" s="84">
        <f t="shared" si="2"/>
        <v>0</v>
      </c>
    </row>
    <row r="41" spans="1:11" ht="18" customHeight="1">
      <c r="A41" s="54" t="s">
        <v>325</v>
      </c>
      <c r="B41" s="47" t="s">
        <v>40</v>
      </c>
      <c r="C41" s="60">
        <v>6666</v>
      </c>
      <c r="D41" s="61">
        <v>3247</v>
      </c>
      <c r="E41" s="60">
        <v>3537</v>
      </c>
      <c r="F41" s="61">
        <v>1758</v>
      </c>
      <c r="G41" s="68">
        <f t="shared" si="0"/>
        <v>3129</v>
      </c>
      <c r="H41" s="69">
        <f t="shared" si="1"/>
        <v>1489</v>
      </c>
      <c r="I41" s="41">
        <f t="shared" si="3"/>
        <v>25689.090000000004</v>
      </c>
      <c r="J41" s="82">
        <f t="shared" si="4"/>
        <v>4824.360000000001</v>
      </c>
      <c r="K41" s="84">
        <f t="shared" si="2"/>
        <v>30513.450000000004</v>
      </c>
    </row>
    <row r="42" spans="1:11" ht="18" customHeight="1">
      <c r="A42" s="54" t="s">
        <v>326</v>
      </c>
      <c r="B42" s="47" t="s">
        <v>41</v>
      </c>
      <c r="C42" s="60">
        <v>498</v>
      </c>
      <c r="D42" s="61">
        <v>240</v>
      </c>
      <c r="E42" s="60">
        <v>0</v>
      </c>
      <c r="F42" s="61">
        <v>0</v>
      </c>
      <c r="G42" s="68">
        <f t="shared" si="0"/>
        <v>498</v>
      </c>
      <c r="H42" s="69">
        <f t="shared" si="1"/>
        <v>240</v>
      </c>
      <c r="I42" s="41">
        <f t="shared" si="3"/>
        <v>4088.5800000000004</v>
      </c>
      <c r="J42" s="82">
        <f t="shared" si="4"/>
        <v>777.6</v>
      </c>
      <c r="K42" s="84">
        <f t="shared" si="2"/>
        <v>4866.18</v>
      </c>
    </row>
    <row r="43" spans="1:11" ht="18" customHeight="1">
      <c r="A43" s="54" t="s">
        <v>327</v>
      </c>
      <c r="B43" s="47" t="s">
        <v>42</v>
      </c>
      <c r="C43" s="60">
        <v>0</v>
      </c>
      <c r="D43" s="61">
        <v>0</v>
      </c>
      <c r="E43" s="60">
        <v>0</v>
      </c>
      <c r="F43" s="61">
        <v>0</v>
      </c>
      <c r="G43" s="68">
        <f aca="true" t="shared" si="5" ref="G43:G74">C43-E43</f>
        <v>0</v>
      </c>
      <c r="H43" s="69">
        <f aca="true" t="shared" si="6" ref="H43:H74">D43-F43</f>
        <v>0</v>
      </c>
      <c r="I43" s="41">
        <f t="shared" si="3"/>
        <v>0</v>
      </c>
      <c r="J43" s="82">
        <f t="shared" si="4"/>
        <v>0</v>
      </c>
      <c r="K43" s="84">
        <f t="shared" si="2"/>
        <v>0</v>
      </c>
    </row>
    <row r="44" spans="1:11" ht="18" customHeight="1">
      <c r="A44" s="54" t="s">
        <v>328</v>
      </c>
      <c r="B44" s="47" t="s">
        <v>294</v>
      </c>
      <c r="C44" s="60">
        <v>0</v>
      </c>
      <c r="D44" s="61">
        <v>0</v>
      </c>
      <c r="E44" s="60">
        <v>0</v>
      </c>
      <c r="F44" s="61">
        <v>0</v>
      </c>
      <c r="G44" s="68">
        <f t="shared" si="5"/>
        <v>0</v>
      </c>
      <c r="H44" s="69">
        <f t="shared" si="6"/>
        <v>0</v>
      </c>
      <c r="I44" s="41">
        <f t="shared" si="3"/>
        <v>0</v>
      </c>
      <c r="J44" s="82">
        <f t="shared" si="4"/>
        <v>0</v>
      </c>
      <c r="K44" s="84">
        <f t="shared" si="2"/>
        <v>0</v>
      </c>
    </row>
    <row r="45" spans="1:11" ht="18" customHeight="1">
      <c r="A45" s="54" t="s">
        <v>176</v>
      </c>
      <c r="B45" s="47" t="s">
        <v>43</v>
      </c>
      <c r="C45" s="60">
        <v>329</v>
      </c>
      <c r="D45" s="61">
        <v>114</v>
      </c>
      <c r="E45" s="60">
        <v>328</v>
      </c>
      <c r="F45" s="61">
        <v>114</v>
      </c>
      <c r="G45" s="68">
        <f t="shared" si="5"/>
        <v>1</v>
      </c>
      <c r="H45" s="69">
        <f t="shared" si="6"/>
        <v>0</v>
      </c>
      <c r="I45" s="41">
        <f t="shared" si="3"/>
        <v>8.21</v>
      </c>
      <c r="J45" s="82">
        <f t="shared" si="4"/>
        <v>0</v>
      </c>
      <c r="K45" s="84">
        <f t="shared" si="2"/>
        <v>8.21</v>
      </c>
    </row>
    <row r="46" spans="1:11" ht="18" customHeight="1">
      <c r="A46" s="54" t="s">
        <v>177</v>
      </c>
      <c r="B46" s="47" t="s">
        <v>44</v>
      </c>
      <c r="C46" s="79"/>
      <c r="D46" s="80"/>
      <c r="E46" s="79">
        <v>0</v>
      </c>
      <c r="F46" s="80">
        <v>0</v>
      </c>
      <c r="G46" s="68">
        <f t="shared" si="5"/>
        <v>0</v>
      </c>
      <c r="H46" s="69">
        <f t="shared" si="6"/>
        <v>0</v>
      </c>
      <c r="I46" s="41">
        <f t="shared" si="3"/>
        <v>0</v>
      </c>
      <c r="J46" s="82">
        <f t="shared" si="4"/>
        <v>0</v>
      </c>
      <c r="K46" s="84">
        <f t="shared" si="2"/>
        <v>0</v>
      </c>
    </row>
    <row r="47" spans="1:11" ht="18" customHeight="1">
      <c r="A47" s="54" t="s">
        <v>178</v>
      </c>
      <c r="B47" s="47" t="s">
        <v>45</v>
      </c>
      <c r="C47" s="60">
        <v>0</v>
      </c>
      <c r="D47" s="61">
        <v>0</v>
      </c>
      <c r="E47" s="60">
        <v>0</v>
      </c>
      <c r="F47" s="61">
        <v>0</v>
      </c>
      <c r="G47" s="68">
        <f t="shared" si="5"/>
        <v>0</v>
      </c>
      <c r="H47" s="69">
        <f t="shared" si="6"/>
        <v>0</v>
      </c>
      <c r="I47" s="41">
        <f t="shared" si="3"/>
        <v>0</v>
      </c>
      <c r="J47" s="82">
        <f t="shared" si="4"/>
        <v>0</v>
      </c>
      <c r="K47" s="84">
        <f t="shared" si="2"/>
        <v>0</v>
      </c>
    </row>
    <row r="48" spans="1:11" ht="18" customHeight="1">
      <c r="A48" s="54" t="s">
        <v>179</v>
      </c>
      <c r="B48" s="47" t="s">
        <v>46</v>
      </c>
      <c r="C48" s="60">
        <v>3107</v>
      </c>
      <c r="D48" s="61">
        <v>1172</v>
      </c>
      <c r="E48" s="60">
        <v>3107</v>
      </c>
      <c r="F48" s="61">
        <v>1172</v>
      </c>
      <c r="G48" s="68">
        <f t="shared" si="5"/>
        <v>0</v>
      </c>
      <c r="H48" s="69">
        <f t="shared" si="6"/>
        <v>0</v>
      </c>
      <c r="I48" s="41">
        <f t="shared" si="3"/>
        <v>0</v>
      </c>
      <c r="J48" s="82">
        <f t="shared" si="4"/>
        <v>0</v>
      </c>
      <c r="K48" s="84">
        <f t="shared" si="2"/>
        <v>0</v>
      </c>
    </row>
    <row r="49" spans="1:11" ht="18" customHeight="1">
      <c r="A49" s="54" t="s">
        <v>180</v>
      </c>
      <c r="B49" s="47" t="s">
        <v>47</v>
      </c>
      <c r="C49" s="60">
        <v>1290</v>
      </c>
      <c r="D49" s="61">
        <v>307</v>
      </c>
      <c r="E49" s="60">
        <v>1290</v>
      </c>
      <c r="F49" s="61">
        <v>307</v>
      </c>
      <c r="G49" s="68">
        <f t="shared" si="5"/>
        <v>0</v>
      </c>
      <c r="H49" s="69">
        <f t="shared" si="6"/>
        <v>0</v>
      </c>
      <c r="I49" s="41">
        <f t="shared" si="3"/>
        <v>0</v>
      </c>
      <c r="J49" s="82">
        <f t="shared" si="4"/>
        <v>0</v>
      </c>
      <c r="K49" s="84">
        <f t="shared" si="2"/>
        <v>0</v>
      </c>
    </row>
    <row r="50" spans="1:11" ht="18" customHeight="1">
      <c r="A50" s="54" t="s">
        <v>181</v>
      </c>
      <c r="B50" s="47" t="s">
        <v>48</v>
      </c>
      <c r="C50" s="60">
        <v>6646</v>
      </c>
      <c r="D50" s="61">
        <v>3367</v>
      </c>
      <c r="E50" s="60">
        <v>6646</v>
      </c>
      <c r="F50" s="61">
        <v>3367</v>
      </c>
      <c r="G50" s="68">
        <f t="shared" si="5"/>
        <v>0</v>
      </c>
      <c r="H50" s="69">
        <f t="shared" si="6"/>
        <v>0</v>
      </c>
      <c r="I50" s="41">
        <f t="shared" si="3"/>
        <v>0</v>
      </c>
      <c r="J50" s="82">
        <f t="shared" si="4"/>
        <v>0</v>
      </c>
      <c r="K50" s="84">
        <f t="shared" si="2"/>
        <v>0</v>
      </c>
    </row>
    <row r="51" spans="1:11" ht="18" customHeight="1">
      <c r="A51" s="54">
        <v>373029</v>
      </c>
      <c r="B51" s="47" t="s">
        <v>49</v>
      </c>
      <c r="C51" s="60">
        <v>17063</v>
      </c>
      <c r="D51" s="61">
        <v>12747</v>
      </c>
      <c r="E51" s="60">
        <v>16445</v>
      </c>
      <c r="F51" s="61">
        <v>11804</v>
      </c>
      <c r="G51" s="68">
        <f t="shared" si="5"/>
        <v>618</v>
      </c>
      <c r="H51" s="69">
        <f t="shared" si="6"/>
        <v>943</v>
      </c>
      <c r="I51" s="41">
        <f t="shared" si="3"/>
        <v>5073.780000000001</v>
      </c>
      <c r="J51" s="82">
        <f t="shared" si="4"/>
        <v>3055.32</v>
      </c>
      <c r="K51" s="84">
        <f t="shared" si="2"/>
        <v>8129.1</v>
      </c>
    </row>
    <row r="52" spans="1:11" ht="18" customHeight="1">
      <c r="A52" s="54" t="s">
        <v>182</v>
      </c>
      <c r="B52" s="47" t="s">
        <v>50</v>
      </c>
      <c r="C52" s="60">
        <v>576</v>
      </c>
      <c r="D52" s="61">
        <v>177</v>
      </c>
      <c r="E52" s="60">
        <v>523</v>
      </c>
      <c r="F52" s="61">
        <v>152</v>
      </c>
      <c r="G52" s="68">
        <f t="shared" si="5"/>
        <v>53</v>
      </c>
      <c r="H52" s="69">
        <f t="shared" si="6"/>
        <v>25</v>
      </c>
      <c r="I52" s="41">
        <f t="shared" si="3"/>
        <v>435.13000000000005</v>
      </c>
      <c r="J52" s="82">
        <f t="shared" si="4"/>
        <v>81</v>
      </c>
      <c r="K52" s="84">
        <f t="shared" si="2"/>
        <v>516.1300000000001</v>
      </c>
    </row>
    <row r="53" spans="1:11" ht="18" customHeight="1">
      <c r="A53" s="54" t="s">
        <v>183</v>
      </c>
      <c r="B53" s="47" t="s">
        <v>51</v>
      </c>
      <c r="C53" s="60">
        <v>708</v>
      </c>
      <c r="D53" s="61">
        <v>348</v>
      </c>
      <c r="E53" s="60">
        <v>708</v>
      </c>
      <c r="F53" s="61">
        <v>348</v>
      </c>
      <c r="G53" s="68">
        <f t="shared" si="5"/>
        <v>0</v>
      </c>
      <c r="H53" s="69">
        <f t="shared" si="6"/>
        <v>0</v>
      </c>
      <c r="I53" s="41">
        <f t="shared" si="3"/>
        <v>0</v>
      </c>
      <c r="J53" s="82">
        <f t="shared" si="4"/>
        <v>0</v>
      </c>
      <c r="K53" s="84">
        <f t="shared" si="2"/>
        <v>0</v>
      </c>
    </row>
    <row r="54" spans="1:11" ht="18" customHeight="1">
      <c r="A54" s="54" t="s">
        <v>184</v>
      </c>
      <c r="B54" s="47" t="s">
        <v>52</v>
      </c>
      <c r="C54" s="60">
        <v>456</v>
      </c>
      <c r="D54" s="61">
        <v>215</v>
      </c>
      <c r="E54" s="60">
        <v>454</v>
      </c>
      <c r="F54" s="61">
        <v>215</v>
      </c>
      <c r="G54" s="68">
        <f t="shared" si="5"/>
        <v>2</v>
      </c>
      <c r="H54" s="69">
        <f t="shared" si="6"/>
        <v>0</v>
      </c>
      <c r="I54" s="41">
        <f t="shared" si="3"/>
        <v>16.42</v>
      </c>
      <c r="J54" s="82">
        <f t="shared" si="4"/>
        <v>0</v>
      </c>
      <c r="K54" s="84">
        <f t="shared" si="2"/>
        <v>16.42</v>
      </c>
    </row>
    <row r="55" spans="1:11" ht="18" customHeight="1">
      <c r="A55" s="54">
        <v>373111</v>
      </c>
      <c r="B55" s="47" t="s">
        <v>53</v>
      </c>
      <c r="C55" s="60">
        <v>1325</v>
      </c>
      <c r="D55" s="61">
        <v>1759</v>
      </c>
      <c r="E55" s="60">
        <v>1243</v>
      </c>
      <c r="F55" s="61">
        <v>1582</v>
      </c>
      <c r="G55" s="68">
        <f t="shared" si="5"/>
        <v>82</v>
      </c>
      <c r="H55" s="69">
        <f t="shared" si="6"/>
        <v>177</v>
      </c>
      <c r="I55" s="41">
        <f t="shared" si="3"/>
        <v>673.22</v>
      </c>
      <c r="J55" s="82">
        <f t="shared" si="4"/>
        <v>573.48</v>
      </c>
      <c r="K55" s="84">
        <f t="shared" si="2"/>
        <v>1246.7</v>
      </c>
    </row>
    <row r="56" spans="1:11" ht="18" customHeight="1">
      <c r="A56" s="54" t="s">
        <v>185</v>
      </c>
      <c r="B56" s="47" t="s">
        <v>54</v>
      </c>
      <c r="C56" s="60">
        <v>4814</v>
      </c>
      <c r="D56" s="61">
        <v>2005</v>
      </c>
      <c r="E56" s="60">
        <v>4813</v>
      </c>
      <c r="F56" s="61">
        <v>2004</v>
      </c>
      <c r="G56" s="68">
        <f t="shared" si="5"/>
        <v>1</v>
      </c>
      <c r="H56" s="69">
        <f t="shared" si="6"/>
        <v>1</v>
      </c>
      <c r="I56" s="41">
        <f t="shared" si="3"/>
        <v>8.21</v>
      </c>
      <c r="J56" s="82">
        <f t="shared" si="4"/>
        <v>3.24</v>
      </c>
      <c r="K56" s="84">
        <f t="shared" si="2"/>
        <v>11.450000000000001</v>
      </c>
    </row>
    <row r="57" spans="1:11" ht="18" customHeight="1">
      <c r="A57" s="54" t="s">
        <v>186</v>
      </c>
      <c r="B57" s="47" t="s">
        <v>55</v>
      </c>
      <c r="C57" s="60">
        <v>8848</v>
      </c>
      <c r="D57" s="61">
        <v>3852</v>
      </c>
      <c r="E57" s="60">
        <v>8848</v>
      </c>
      <c r="F57" s="61">
        <v>3852</v>
      </c>
      <c r="G57" s="68">
        <f t="shared" si="5"/>
        <v>0</v>
      </c>
      <c r="H57" s="69">
        <f t="shared" si="6"/>
        <v>0</v>
      </c>
      <c r="I57" s="41">
        <f t="shared" si="3"/>
        <v>0</v>
      </c>
      <c r="J57" s="82">
        <f t="shared" si="4"/>
        <v>0</v>
      </c>
      <c r="K57" s="84">
        <f t="shared" si="2"/>
        <v>0</v>
      </c>
    </row>
    <row r="58" spans="1:11" ht="18" customHeight="1">
      <c r="A58" s="54" t="s">
        <v>187</v>
      </c>
      <c r="B58" s="47" t="s">
        <v>56</v>
      </c>
      <c r="C58" s="60">
        <v>1407</v>
      </c>
      <c r="D58" s="61">
        <v>745</v>
      </c>
      <c r="E58" s="60">
        <v>1407</v>
      </c>
      <c r="F58" s="61">
        <v>745</v>
      </c>
      <c r="G58" s="68">
        <f t="shared" si="5"/>
        <v>0</v>
      </c>
      <c r="H58" s="69">
        <f t="shared" si="6"/>
        <v>0</v>
      </c>
      <c r="I58" s="41">
        <f t="shared" si="3"/>
        <v>0</v>
      </c>
      <c r="J58" s="82">
        <f t="shared" si="4"/>
        <v>0</v>
      </c>
      <c r="K58" s="84">
        <f t="shared" si="2"/>
        <v>0</v>
      </c>
    </row>
    <row r="59" spans="1:11" ht="18" customHeight="1">
      <c r="A59" s="54" t="s">
        <v>188</v>
      </c>
      <c r="B59" s="47" t="s">
        <v>57</v>
      </c>
      <c r="C59" s="60">
        <v>29705</v>
      </c>
      <c r="D59" s="61">
        <v>11646</v>
      </c>
      <c r="E59" s="60">
        <v>29124</v>
      </c>
      <c r="F59" s="61">
        <v>11360</v>
      </c>
      <c r="G59" s="68">
        <f t="shared" si="5"/>
        <v>581</v>
      </c>
      <c r="H59" s="69">
        <f t="shared" si="6"/>
        <v>286</v>
      </c>
      <c r="I59" s="41">
        <f t="shared" si="3"/>
        <v>4770.01</v>
      </c>
      <c r="J59" s="82">
        <f t="shared" si="4"/>
        <v>926.6400000000001</v>
      </c>
      <c r="K59" s="84">
        <f t="shared" si="2"/>
        <v>5696.650000000001</v>
      </c>
    </row>
    <row r="60" spans="1:11" ht="18" customHeight="1">
      <c r="A60" s="54" t="s">
        <v>189</v>
      </c>
      <c r="B60" s="47" t="s">
        <v>58</v>
      </c>
      <c r="C60" s="60">
        <v>14160</v>
      </c>
      <c r="D60" s="61">
        <v>7091</v>
      </c>
      <c r="E60" s="60">
        <v>13839</v>
      </c>
      <c r="F60" s="61">
        <v>6916</v>
      </c>
      <c r="G60" s="68">
        <f t="shared" si="5"/>
        <v>321</v>
      </c>
      <c r="H60" s="69">
        <f t="shared" si="6"/>
        <v>175</v>
      </c>
      <c r="I60" s="41">
        <f t="shared" si="3"/>
        <v>2635.4100000000003</v>
      </c>
      <c r="J60" s="82">
        <f t="shared" si="4"/>
        <v>567</v>
      </c>
      <c r="K60" s="84">
        <f t="shared" si="2"/>
        <v>3202.4100000000003</v>
      </c>
    </row>
    <row r="61" spans="1:11" ht="18" customHeight="1">
      <c r="A61" s="54" t="s">
        <v>190</v>
      </c>
      <c r="B61" s="47" t="s">
        <v>59</v>
      </c>
      <c r="C61" s="60">
        <v>7059</v>
      </c>
      <c r="D61" s="61">
        <v>2835</v>
      </c>
      <c r="E61" s="60">
        <v>7043</v>
      </c>
      <c r="F61" s="61">
        <v>2835</v>
      </c>
      <c r="G61" s="68">
        <f t="shared" si="5"/>
        <v>16</v>
      </c>
      <c r="H61" s="69">
        <f t="shared" si="6"/>
        <v>0</v>
      </c>
      <c r="I61" s="41">
        <f t="shared" si="3"/>
        <v>131.36</v>
      </c>
      <c r="J61" s="82">
        <f t="shared" si="4"/>
        <v>0</v>
      </c>
      <c r="K61" s="84">
        <f t="shared" si="2"/>
        <v>131.36</v>
      </c>
    </row>
    <row r="62" spans="1:11" ht="18" customHeight="1">
      <c r="A62" s="54" t="s">
        <v>191</v>
      </c>
      <c r="B62" s="47" t="s">
        <v>60</v>
      </c>
      <c r="C62" s="60">
        <v>2076</v>
      </c>
      <c r="D62" s="61">
        <v>701</v>
      </c>
      <c r="E62" s="60">
        <v>2075</v>
      </c>
      <c r="F62" s="61">
        <v>700</v>
      </c>
      <c r="G62" s="68">
        <f t="shared" si="5"/>
        <v>1</v>
      </c>
      <c r="H62" s="69">
        <f t="shared" si="6"/>
        <v>1</v>
      </c>
      <c r="I62" s="41">
        <f t="shared" si="3"/>
        <v>8.21</v>
      </c>
      <c r="J62" s="82">
        <f t="shared" si="4"/>
        <v>3.24</v>
      </c>
      <c r="K62" s="84">
        <f t="shared" si="2"/>
        <v>11.450000000000001</v>
      </c>
    </row>
    <row r="63" spans="1:11" ht="18" customHeight="1">
      <c r="A63" s="54" t="s">
        <v>192</v>
      </c>
      <c r="B63" s="47" t="s">
        <v>61</v>
      </c>
      <c r="C63" s="60">
        <v>23543</v>
      </c>
      <c r="D63" s="61">
        <v>10558</v>
      </c>
      <c r="E63" s="60">
        <v>23163</v>
      </c>
      <c r="F63" s="61">
        <v>10348</v>
      </c>
      <c r="G63" s="68">
        <f t="shared" si="5"/>
        <v>380</v>
      </c>
      <c r="H63" s="69">
        <f t="shared" si="6"/>
        <v>210</v>
      </c>
      <c r="I63" s="41">
        <f t="shared" si="3"/>
        <v>3119.8</v>
      </c>
      <c r="J63" s="82">
        <f t="shared" si="4"/>
        <v>680.4000000000001</v>
      </c>
      <c r="K63" s="84">
        <f t="shared" si="2"/>
        <v>3800.2000000000003</v>
      </c>
    </row>
    <row r="64" spans="1:11" ht="18" customHeight="1">
      <c r="A64" s="54" t="s">
        <v>193</v>
      </c>
      <c r="B64" s="47" t="s">
        <v>62</v>
      </c>
      <c r="C64" s="60">
        <v>10934</v>
      </c>
      <c r="D64" s="61">
        <v>17569</v>
      </c>
      <c r="E64" s="60">
        <v>10934</v>
      </c>
      <c r="F64" s="61">
        <v>17569</v>
      </c>
      <c r="G64" s="68">
        <f t="shared" si="5"/>
        <v>0</v>
      </c>
      <c r="H64" s="69">
        <f t="shared" si="6"/>
        <v>0</v>
      </c>
      <c r="I64" s="41">
        <f t="shared" si="3"/>
        <v>0</v>
      </c>
      <c r="J64" s="82">
        <f t="shared" si="4"/>
        <v>0</v>
      </c>
      <c r="K64" s="84">
        <f t="shared" si="2"/>
        <v>0</v>
      </c>
    </row>
    <row r="65" spans="1:11" ht="18" customHeight="1">
      <c r="A65" s="54" t="s">
        <v>194</v>
      </c>
      <c r="B65" s="47" t="s">
        <v>63</v>
      </c>
      <c r="C65" s="60">
        <v>16310</v>
      </c>
      <c r="D65" s="61">
        <v>10612</v>
      </c>
      <c r="E65" s="60">
        <v>16282</v>
      </c>
      <c r="F65" s="61">
        <v>10591</v>
      </c>
      <c r="G65" s="68">
        <f t="shared" si="5"/>
        <v>28</v>
      </c>
      <c r="H65" s="69">
        <f t="shared" si="6"/>
        <v>21</v>
      </c>
      <c r="I65" s="41">
        <f t="shared" si="3"/>
        <v>229.88000000000002</v>
      </c>
      <c r="J65" s="82">
        <f t="shared" si="4"/>
        <v>68.04</v>
      </c>
      <c r="K65" s="84">
        <f t="shared" si="2"/>
        <v>297.92</v>
      </c>
    </row>
    <row r="66" spans="1:11" ht="18" customHeight="1">
      <c r="A66" s="54" t="s">
        <v>195</v>
      </c>
      <c r="B66" s="47" t="s">
        <v>64</v>
      </c>
      <c r="C66" s="60">
        <v>21152</v>
      </c>
      <c r="D66" s="61">
        <v>10770</v>
      </c>
      <c r="E66" s="60">
        <v>21135</v>
      </c>
      <c r="F66" s="61">
        <v>10765</v>
      </c>
      <c r="G66" s="68">
        <f t="shared" si="5"/>
        <v>17</v>
      </c>
      <c r="H66" s="69">
        <f t="shared" si="6"/>
        <v>5</v>
      </c>
      <c r="I66" s="41">
        <f t="shared" si="3"/>
        <v>139.57000000000002</v>
      </c>
      <c r="J66" s="82">
        <f t="shared" si="4"/>
        <v>16.200000000000003</v>
      </c>
      <c r="K66" s="84">
        <f t="shared" si="2"/>
        <v>155.77000000000004</v>
      </c>
    </row>
    <row r="67" spans="1:11" ht="18" customHeight="1">
      <c r="A67" s="54" t="s">
        <v>196</v>
      </c>
      <c r="B67" s="47" t="s">
        <v>65</v>
      </c>
      <c r="C67" s="60">
        <v>1802</v>
      </c>
      <c r="D67" s="61">
        <v>606</v>
      </c>
      <c r="E67" s="60">
        <v>1802</v>
      </c>
      <c r="F67" s="61">
        <v>606</v>
      </c>
      <c r="G67" s="68">
        <f t="shared" si="5"/>
        <v>0</v>
      </c>
      <c r="H67" s="69">
        <f t="shared" si="6"/>
        <v>0</v>
      </c>
      <c r="I67" s="41">
        <f t="shared" si="3"/>
        <v>0</v>
      </c>
      <c r="J67" s="82">
        <f t="shared" si="4"/>
        <v>0</v>
      </c>
      <c r="K67" s="84">
        <f t="shared" si="2"/>
        <v>0</v>
      </c>
    </row>
    <row r="68" spans="1:11" ht="18" customHeight="1">
      <c r="A68" s="54" t="s">
        <v>197</v>
      </c>
      <c r="B68" s="47" t="s">
        <v>66</v>
      </c>
      <c r="C68" s="60">
        <v>6028</v>
      </c>
      <c r="D68" s="61">
        <v>2318</v>
      </c>
      <c r="E68" s="60">
        <v>6027</v>
      </c>
      <c r="F68" s="61">
        <v>2318</v>
      </c>
      <c r="G68" s="68">
        <f t="shared" si="5"/>
        <v>1</v>
      </c>
      <c r="H68" s="69">
        <f t="shared" si="6"/>
        <v>0</v>
      </c>
      <c r="I68" s="41">
        <f t="shared" si="3"/>
        <v>8.21</v>
      </c>
      <c r="J68" s="82">
        <f t="shared" si="4"/>
        <v>0</v>
      </c>
      <c r="K68" s="84">
        <f t="shared" si="2"/>
        <v>8.21</v>
      </c>
    </row>
    <row r="69" spans="1:11" ht="18" customHeight="1">
      <c r="A69" s="54" t="s">
        <v>198</v>
      </c>
      <c r="B69" s="47" t="s">
        <v>67</v>
      </c>
      <c r="C69" s="60">
        <v>9808</v>
      </c>
      <c r="D69" s="61">
        <v>5287</v>
      </c>
      <c r="E69" s="60">
        <v>9808</v>
      </c>
      <c r="F69" s="61">
        <v>5287</v>
      </c>
      <c r="G69" s="68">
        <f t="shared" si="5"/>
        <v>0</v>
      </c>
      <c r="H69" s="69">
        <f t="shared" si="6"/>
        <v>0</v>
      </c>
      <c r="I69" s="41">
        <f t="shared" si="3"/>
        <v>0</v>
      </c>
      <c r="J69" s="82">
        <f t="shared" si="4"/>
        <v>0</v>
      </c>
      <c r="K69" s="84">
        <f t="shared" si="2"/>
        <v>0</v>
      </c>
    </row>
    <row r="70" spans="1:11" ht="18" customHeight="1">
      <c r="A70" s="54" t="s">
        <v>332</v>
      </c>
      <c r="B70" s="47" t="s">
        <v>68</v>
      </c>
      <c r="C70" s="60">
        <v>0</v>
      </c>
      <c r="D70" s="61">
        <v>0</v>
      </c>
      <c r="E70" s="60">
        <v>0</v>
      </c>
      <c r="F70" s="61">
        <v>0</v>
      </c>
      <c r="G70" s="68">
        <f t="shared" si="5"/>
        <v>0</v>
      </c>
      <c r="H70" s="69">
        <f t="shared" si="6"/>
        <v>0</v>
      </c>
      <c r="I70" s="41">
        <f t="shared" si="3"/>
        <v>0</v>
      </c>
      <c r="J70" s="82">
        <f t="shared" si="4"/>
        <v>0</v>
      </c>
      <c r="K70" s="84">
        <f t="shared" si="2"/>
        <v>0</v>
      </c>
    </row>
    <row r="71" spans="1:11" ht="18" customHeight="1">
      <c r="A71" s="54" t="s">
        <v>199</v>
      </c>
      <c r="B71" s="47" t="s">
        <v>69</v>
      </c>
      <c r="C71" s="60">
        <v>35841</v>
      </c>
      <c r="D71" s="61">
        <v>15444</v>
      </c>
      <c r="E71" s="60">
        <v>35641</v>
      </c>
      <c r="F71" s="61">
        <v>15348</v>
      </c>
      <c r="G71" s="68">
        <f t="shared" si="5"/>
        <v>200</v>
      </c>
      <c r="H71" s="69">
        <f t="shared" si="6"/>
        <v>96</v>
      </c>
      <c r="I71" s="41">
        <f t="shared" si="3"/>
        <v>1642.0000000000002</v>
      </c>
      <c r="J71" s="82">
        <f t="shared" si="4"/>
        <v>311.04</v>
      </c>
      <c r="K71" s="84">
        <f t="shared" si="2"/>
        <v>1953.0400000000002</v>
      </c>
    </row>
    <row r="72" spans="1:11" ht="18" customHeight="1">
      <c r="A72" s="54" t="s">
        <v>331</v>
      </c>
      <c r="B72" s="47" t="s">
        <v>70</v>
      </c>
      <c r="C72" s="60">
        <v>0</v>
      </c>
      <c r="D72" s="61">
        <v>0</v>
      </c>
      <c r="E72" s="60">
        <v>0</v>
      </c>
      <c r="F72" s="61">
        <v>0</v>
      </c>
      <c r="G72" s="68">
        <f t="shared" si="5"/>
        <v>0</v>
      </c>
      <c r="H72" s="69">
        <f t="shared" si="6"/>
        <v>0</v>
      </c>
      <c r="I72" s="41">
        <f t="shared" si="3"/>
        <v>0</v>
      </c>
      <c r="J72" s="82">
        <f t="shared" si="4"/>
        <v>0</v>
      </c>
      <c r="K72" s="84">
        <f t="shared" si="2"/>
        <v>0</v>
      </c>
    </row>
    <row r="73" spans="1:11" ht="18" customHeight="1">
      <c r="A73" s="54" t="s">
        <v>200</v>
      </c>
      <c r="B73" s="47" t="s">
        <v>71</v>
      </c>
      <c r="C73" s="60">
        <v>3980</v>
      </c>
      <c r="D73" s="61">
        <v>1288</v>
      </c>
      <c r="E73" s="60">
        <v>3980</v>
      </c>
      <c r="F73" s="61">
        <v>1288</v>
      </c>
      <c r="G73" s="68">
        <f t="shared" si="5"/>
        <v>0</v>
      </c>
      <c r="H73" s="69">
        <f t="shared" si="6"/>
        <v>0</v>
      </c>
      <c r="I73" s="41">
        <f t="shared" si="3"/>
        <v>0</v>
      </c>
      <c r="J73" s="82">
        <f t="shared" si="4"/>
        <v>0</v>
      </c>
      <c r="K73" s="84">
        <f t="shared" si="2"/>
        <v>0</v>
      </c>
    </row>
    <row r="74" spans="1:11" ht="18" customHeight="1">
      <c r="A74" s="54" t="s">
        <v>201</v>
      </c>
      <c r="B74" s="47" t="s">
        <v>72</v>
      </c>
      <c r="C74" s="60">
        <v>7011</v>
      </c>
      <c r="D74" s="61">
        <v>3259</v>
      </c>
      <c r="E74" s="60">
        <v>7011</v>
      </c>
      <c r="F74" s="61">
        <v>3259</v>
      </c>
      <c r="G74" s="68">
        <f t="shared" si="5"/>
        <v>0</v>
      </c>
      <c r="H74" s="69">
        <f t="shared" si="6"/>
        <v>0</v>
      </c>
      <c r="I74" s="41">
        <f t="shared" si="3"/>
        <v>0</v>
      </c>
      <c r="J74" s="82">
        <f t="shared" si="4"/>
        <v>0</v>
      </c>
      <c r="K74" s="84">
        <f t="shared" si="2"/>
        <v>0</v>
      </c>
    </row>
    <row r="75" spans="1:11" ht="18" customHeight="1">
      <c r="A75" s="54" t="s">
        <v>202</v>
      </c>
      <c r="B75" s="47" t="s">
        <v>73</v>
      </c>
      <c r="C75" s="60">
        <v>2169</v>
      </c>
      <c r="D75" s="61">
        <v>382</v>
      </c>
      <c r="E75" s="60">
        <v>2169</v>
      </c>
      <c r="F75" s="61">
        <v>382</v>
      </c>
      <c r="G75" s="68">
        <f aca="true" t="shared" si="7" ref="G75:G106">C75-E75</f>
        <v>0</v>
      </c>
      <c r="H75" s="69">
        <f aca="true" t="shared" si="8" ref="H75:H106">D75-F75</f>
        <v>0</v>
      </c>
      <c r="I75" s="41">
        <f t="shared" si="3"/>
        <v>0</v>
      </c>
      <c r="J75" s="82">
        <f t="shared" si="4"/>
        <v>0</v>
      </c>
      <c r="K75" s="84">
        <f aca="true" t="shared" si="9" ref="K75:K112">I75+J75</f>
        <v>0</v>
      </c>
    </row>
    <row r="76" spans="1:11" ht="18" customHeight="1">
      <c r="A76" s="54" t="s">
        <v>203</v>
      </c>
      <c r="B76" s="47" t="s">
        <v>74</v>
      </c>
      <c r="C76" s="60">
        <v>20</v>
      </c>
      <c r="D76" s="61">
        <v>0</v>
      </c>
      <c r="E76" s="60">
        <v>20</v>
      </c>
      <c r="F76" s="61">
        <v>0</v>
      </c>
      <c r="G76" s="68">
        <f t="shared" si="7"/>
        <v>0</v>
      </c>
      <c r="H76" s="69">
        <f t="shared" si="8"/>
        <v>0</v>
      </c>
      <c r="I76" s="41">
        <f t="shared" si="3"/>
        <v>0</v>
      </c>
      <c r="J76" s="82">
        <f t="shared" si="4"/>
        <v>0</v>
      </c>
      <c r="K76" s="84">
        <f t="shared" si="9"/>
        <v>0</v>
      </c>
    </row>
    <row r="77" spans="1:11" ht="18" customHeight="1">
      <c r="A77" s="54" t="s">
        <v>204</v>
      </c>
      <c r="B77" s="47" t="s">
        <v>75</v>
      </c>
      <c r="C77" s="60">
        <v>7053</v>
      </c>
      <c r="D77" s="61">
        <v>2787</v>
      </c>
      <c r="E77" s="60">
        <v>6996</v>
      </c>
      <c r="F77" s="61">
        <v>2763</v>
      </c>
      <c r="G77" s="68">
        <f t="shared" si="7"/>
        <v>57</v>
      </c>
      <c r="H77" s="69">
        <f t="shared" si="8"/>
        <v>24</v>
      </c>
      <c r="I77" s="41">
        <f aca="true" t="shared" si="10" ref="I77:I108">G77*$D$175</f>
        <v>467.97</v>
      </c>
      <c r="J77" s="82">
        <f aca="true" t="shared" si="11" ref="J77:J108">H77*$D$176</f>
        <v>77.76</v>
      </c>
      <c r="K77" s="84">
        <f t="shared" si="9"/>
        <v>545.73</v>
      </c>
    </row>
    <row r="78" spans="1:11" ht="18" customHeight="1">
      <c r="A78" s="54" t="s">
        <v>205</v>
      </c>
      <c r="B78" s="47" t="s">
        <v>76</v>
      </c>
      <c r="C78" s="60">
        <v>2175</v>
      </c>
      <c r="D78" s="61">
        <v>784</v>
      </c>
      <c r="E78" s="60">
        <v>2175</v>
      </c>
      <c r="F78" s="61">
        <v>784</v>
      </c>
      <c r="G78" s="68">
        <f t="shared" si="7"/>
        <v>0</v>
      </c>
      <c r="H78" s="69">
        <f t="shared" si="8"/>
        <v>0</v>
      </c>
      <c r="I78" s="41">
        <f t="shared" si="10"/>
        <v>0</v>
      </c>
      <c r="J78" s="82">
        <f t="shared" si="11"/>
        <v>0</v>
      </c>
      <c r="K78" s="84">
        <f t="shared" si="9"/>
        <v>0</v>
      </c>
    </row>
    <row r="79" spans="1:11" ht="18" customHeight="1">
      <c r="A79" s="54" t="s">
        <v>206</v>
      </c>
      <c r="B79" s="47" t="s">
        <v>77</v>
      </c>
      <c r="C79" s="60">
        <v>2928</v>
      </c>
      <c r="D79" s="61">
        <v>1489</v>
      </c>
      <c r="E79" s="60">
        <v>2928</v>
      </c>
      <c r="F79" s="61">
        <v>1489</v>
      </c>
      <c r="G79" s="68">
        <f t="shared" si="7"/>
        <v>0</v>
      </c>
      <c r="H79" s="69">
        <f t="shared" si="8"/>
        <v>0</v>
      </c>
      <c r="I79" s="41">
        <f t="shared" si="10"/>
        <v>0</v>
      </c>
      <c r="J79" s="82">
        <f t="shared" si="11"/>
        <v>0</v>
      </c>
      <c r="K79" s="84">
        <f t="shared" si="9"/>
        <v>0</v>
      </c>
    </row>
    <row r="80" spans="1:11" ht="18" customHeight="1">
      <c r="A80" s="54" t="s">
        <v>319</v>
      </c>
      <c r="B80" s="47" t="s">
        <v>78</v>
      </c>
      <c r="C80" s="60">
        <v>9</v>
      </c>
      <c r="D80" s="61">
        <v>11</v>
      </c>
      <c r="E80" s="60">
        <v>7</v>
      </c>
      <c r="F80" s="61">
        <v>8</v>
      </c>
      <c r="G80" s="68">
        <f t="shared" si="7"/>
        <v>2</v>
      </c>
      <c r="H80" s="69">
        <f t="shared" si="8"/>
        <v>3</v>
      </c>
      <c r="I80" s="41">
        <f t="shared" si="10"/>
        <v>16.42</v>
      </c>
      <c r="J80" s="82">
        <f t="shared" si="11"/>
        <v>9.72</v>
      </c>
      <c r="K80" s="84">
        <f t="shared" si="9"/>
        <v>26.14</v>
      </c>
    </row>
    <row r="81" spans="1:11" ht="18" customHeight="1">
      <c r="A81" s="54" t="s">
        <v>207</v>
      </c>
      <c r="B81" s="47" t="s">
        <v>79</v>
      </c>
      <c r="C81" s="60">
        <v>28465</v>
      </c>
      <c r="D81" s="61">
        <v>14062</v>
      </c>
      <c r="E81" s="60">
        <v>27106</v>
      </c>
      <c r="F81" s="61">
        <v>13418</v>
      </c>
      <c r="G81" s="68">
        <f t="shared" si="7"/>
        <v>1359</v>
      </c>
      <c r="H81" s="69">
        <f t="shared" si="8"/>
        <v>644</v>
      </c>
      <c r="I81" s="41">
        <f t="shared" si="10"/>
        <v>11157.390000000001</v>
      </c>
      <c r="J81" s="82">
        <f t="shared" si="11"/>
        <v>2086.56</v>
      </c>
      <c r="K81" s="84">
        <f t="shared" si="9"/>
        <v>13243.95</v>
      </c>
    </row>
    <row r="82" spans="1:11" ht="18" customHeight="1">
      <c r="A82" s="54" t="s">
        <v>208</v>
      </c>
      <c r="B82" s="47" t="s">
        <v>80</v>
      </c>
      <c r="C82" s="60">
        <v>13990</v>
      </c>
      <c r="D82" s="61">
        <v>5725</v>
      </c>
      <c r="E82" s="60">
        <v>13971</v>
      </c>
      <c r="F82" s="61">
        <v>5720</v>
      </c>
      <c r="G82" s="68">
        <f t="shared" si="7"/>
        <v>19</v>
      </c>
      <c r="H82" s="69">
        <f t="shared" si="8"/>
        <v>5</v>
      </c>
      <c r="I82" s="41">
        <f t="shared" si="10"/>
        <v>155.99</v>
      </c>
      <c r="J82" s="82">
        <f t="shared" si="11"/>
        <v>16.200000000000003</v>
      </c>
      <c r="K82" s="84">
        <f t="shared" si="9"/>
        <v>172.19</v>
      </c>
    </row>
    <row r="83" spans="1:11" ht="18" customHeight="1">
      <c r="A83" s="54" t="s">
        <v>209</v>
      </c>
      <c r="B83" s="47" t="s">
        <v>81</v>
      </c>
      <c r="C83" s="60">
        <v>19497</v>
      </c>
      <c r="D83" s="61">
        <v>4421</v>
      </c>
      <c r="E83" s="60">
        <v>19497</v>
      </c>
      <c r="F83" s="61">
        <v>4421</v>
      </c>
      <c r="G83" s="68">
        <f t="shared" si="7"/>
        <v>0</v>
      </c>
      <c r="H83" s="69">
        <f t="shared" si="8"/>
        <v>0</v>
      </c>
      <c r="I83" s="41">
        <f t="shared" si="10"/>
        <v>0</v>
      </c>
      <c r="J83" s="82">
        <f t="shared" si="11"/>
        <v>0</v>
      </c>
      <c r="K83" s="84">
        <f t="shared" si="9"/>
        <v>0</v>
      </c>
    </row>
    <row r="84" spans="1:11" ht="18" customHeight="1">
      <c r="A84" s="54" t="s">
        <v>210</v>
      </c>
      <c r="B84" s="47" t="s">
        <v>82</v>
      </c>
      <c r="C84" s="60">
        <v>5029</v>
      </c>
      <c r="D84" s="61">
        <v>5301</v>
      </c>
      <c r="E84" s="60">
        <v>5028</v>
      </c>
      <c r="F84" s="61">
        <v>5301</v>
      </c>
      <c r="G84" s="68">
        <f t="shared" si="7"/>
        <v>1</v>
      </c>
      <c r="H84" s="69">
        <f t="shared" si="8"/>
        <v>0</v>
      </c>
      <c r="I84" s="41">
        <f t="shared" si="10"/>
        <v>8.21</v>
      </c>
      <c r="J84" s="82">
        <f t="shared" si="11"/>
        <v>0</v>
      </c>
      <c r="K84" s="84">
        <f t="shared" si="9"/>
        <v>8.21</v>
      </c>
    </row>
    <row r="85" spans="1:11" ht="18" customHeight="1">
      <c r="A85" s="54" t="s">
        <v>211</v>
      </c>
      <c r="B85" s="47" t="s">
        <v>83</v>
      </c>
      <c r="C85" s="60">
        <v>2406</v>
      </c>
      <c r="D85" s="61">
        <v>651</v>
      </c>
      <c r="E85" s="60">
        <v>2387</v>
      </c>
      <c r="F85" s="61">
        <v>646</v>
      </c>
      <c r="G85" s="68">
        <f t="shared" si="7"/>
        <v>19</v>
      </c>
      <c r="H85" s="69">
        <f t="shared" si="8"/>
        <v>5</v>
      </c>
      <c r="I85" s="41">
        <f t="shared" si="10"/>
        <v>155.99</v>
      </c>
      <c r="J85" s="82">
        <f t="shared" si="11"/>
        <v>16.200000000000003</v>
      </c>
      <c r="K85" s="84">
        <f t="shared" si="9"/>
        <v>172.19</v>
      </c>
    </row>
    <row r="86" spans="1:11" ht="18" customHeight="1">
      <c r="A86" s="54" t="s">
        <v>212</v>
      </c>
      <c r="B86" s="47" t="s">
        <v>84</v>
      </c>
      <c r="C86" s="60">
        <v>416</v>
      </c>
      <c r="D86" s="61">
        <v>220</v>
      </c>
      <c r="E86" s="60">
        <v>416</v>
      </c>
      <c r="F86" s="61">
        <v>220</v>
      </c>
      <c r="G86" s="68">
        <f t="shared" si="7"/>
        <v>0</v>
      </c>
      <c r="H86" s="69">
        <f t="shared" si="8"/>
        <v>0</v>
      </c>
      <c r="I86" s="41">
        <f t="shared" si="10"/>
        <v>0</v>
      </c>
      <c r="J86" s="82">
        <f t="shared" si="11"/>
        <v>0</v>
      </c>
      <c r="K86" s="84">
        <f t="shared" si="9"/>
        <v>0</v>
      </c>
    </row>
    <row r="87" spans="1:11" ht="18" customHeight="1">
      <c r="A87" s="54" t="s">
        <v>213</v>
      </c>
      <c r="B87" s="47" t="s">
        <v>85</v>
      </c>
      <c r="C87" s="60">
        <v>27337</v>
      </c>
      <c r="D87" s="61">
        <v>11105</v>
      </c>
      <c r="E87" s="60">
        <v>27265</v>
      </c>
      <c r="F87" s="61">
        <v>11065</v>
      </c>
      <c r="G87" s="68">
        <f t="shared" si="7"/>
        <v>72</v>
      </c>
      <c r="H87" s="69">
        <f t="shared" si="8"/>
        <v>40</v>
      </c>
      <c r="I87" s="41">
        <f t="shared" si="10"/>
        <v>591.1200000000001</v>
      </c>
      <c r="J87" s="82">
        <f t="shared" si="11"/>
        <v>129.60000000000002</v>
      </c>
      <c r="K87" s="84">
        <f t="shared" si="9"/>
        <v>720.7200000000001</v>
      </c>
    </row>
    <row r="88" spans="1:11" ht="18" customHeight="1">
      <c r="A88" s="54" t="s">
        <v>214</v>
      </c>
      <c r="B88" s="47" t="s">
        <v>86</v>
      </c>
      <c r="C88" s="60">
        <v>82826</v>
      </c>
      <c r="D88" s="61">
        <v>42719</v>
      </c>
      <c r="E88" s="60">
        <v>81650</v>
      </c>
      <c r="F88" s="61">
        <v>42161</v>
      </c>
      <c r="G88" s="68">
        <f t="shared" si="7"/>
        <v>1176</v>
      </c>
      <c r="H88" s="69">
        <f t="shared" si="8"/>
        <v>558</v>
      </c>
      <c r="I88" s="41">
        <f t="shared" si="10"/>
        <v>9654.960000000001</v>
      </c>
      <c r="J88" s="82">
        <f t="shared" si="11"/>
        <v>1807.92</v>
      </c>
      <c r="K88" s="84">
        <f t="shared" si="9"/>
        <v>11462.880000000001</v>
      </c>
    </row>
    <row r="89" spans="1:11" ht="18" customHeight="1">
      <c r="A89" s="54" t="s">
        <v>215</v>
      </c>
      <c r="B89" s="47" t="s">
        <v>87</v>
      </c>
      <c r="C89" s="60">
        <v>12721</v>
      </c>
      <c r="D89" s="61">
        <v>11217</v>
      </c>
      <c r="E89" s="60">
        <v>12721</v>
      </c>
      <c r="F89" s="61">
        <v>11217</v>
      </c>
      <c r="G89" s="68">
        <f t="shared" si="7"/>
        <v>0</v>
      </c>
      <c r="H89" s="69">
        <f t="shared" si="8"/>
        <v>0</v>
      </c>
      <c r="I89" s="41">
        <f t="shared" si="10"/>
        <v>0</v>
      </c>
      <c r="J89" s="82">
        <f t="shared" si="11"/>
        <v>0</v>
      </c>
      <c r="K89" s="84">
        <f>I89+J89</f>
        <v>0</v>
      </c>
    </row>
    <row r="90" spans="1:11" ht="18" customHeight="1">
      <c r="A90" s="54" t="s">
        <v>216</v>
      </c>
      <c r="B90" s="47" t="s">
        <v>88</v>
      </c>
      <c r="C90" s="60">
        <v>2933</v>
      </c>
      <c r="D90" s="61">
        <v>842</v>
      </c>
      <c r="E90" s="60">
        <v>2933</v>
      </c>
      <c r="F90" s="61">
        <v>842</v>
      </c>
      <c r="G90" s="68">
        <f t="shared" si="7"/>
        <v>0</v>
      </c>
      <c r="H90" s="69">
        <f t="shared" si="8"/>
        <v>0</v>
      </c>
      <c r="I90" s="41">
        <f t="shared" si="10"/>
        <v>0</v>
      </c>
      <c r="J90" s="82">
        <f t="shared" si="11"/>
        <v>0</v>
      </c>
      <c r="K90" s="84">
        <f t="shared" si="9"/>
        <v>0</v>
      </c>
    </row>
    <row r="91" spans="1:11" ht="18" customHeight="1">
      <c r="A91" s="54" t="s">
        <v>217</v>
      </c>
      <c r="B91" s="47" t="s">
        <v>89</v>
      </c>
      <c r="C91" s="60">
        <v>9197</v>
      </c>
      <c r="D91" s="61">
        <v>3106</v>
      </c>
      <c r="E91" s="60">
        <v>9197</v>
      </c>
      <c r="F91" s="61">
        <v>3106</v>
      </c>
      <c r="G91" s="68">
        <f t="shared" si="7"/>
        <v>0</v>
      </c>
      <c r="H91" s="69">
        <f t="shared" si="8"/>
        <v>0</v>
      </c>
      <c r="I91" s="41">
        <f t="shared" si="10"/>
        <v>0</v>
      </c>
      <c r="J91" s="82">
        <f t="shared" si="11"/>
        <v>0</v>
      </c>
      <c r="K91" s="84">
        <f t="shared" si="9"/>
        <v>0</v>
      </c>
    </row>
    <row r="92" spans="1:11" ht="18" customHeight="1">
      <c r="A92" s="54" t="s">
        <v>218</v>
      </c>
      <c r="B92" s="47" t="s">
        <v>90</v>
      </c>
      <c r="C92" s="60">
        <v>6690</v>
      </c>
      <c r="D92" s="61">
        <v>4533</v>
      </c>
      <c r="E92" s="60">
        <v>6690</v>
      </c>
      <c r="F92" s="61">
        <v>4533</v>
      </c>
      <c r="G92" s="68">
        <f t="shared" si="7"/>
        <v>0</v>
      </c>
      <c r="H92" s="69">
        <f t="shared" si="8"/>
        <v>0</v>
      </c>
      <c r="I92" s="41">
        <f t="shared" si="10"/>
        <v>0</v>
      </c>
      <c r="J92" s="82">
        <f t="shared" si="11"/>
        <v>0</v>
      </c>
      <c r="K92" s="84">
        <f t="shared" si="9"/>
        <v>0</v>
      </c>
    </row>
    <row r="93" spans="1:11" ht="18" customHeight="1">
      <c r="A93" s="54" t="s">
        <v>219</v>
      </c>
      <c r="B93" s="47" t="s">
        <v>147</v>
      </c>
      <c r="C93" s="60">
        <v>12653</v>
      </c>
      <c r="D93" s="61">
        <v>9083</v>
      </c>
      <c r="E93" s="60">
        <v>12653</v>
      </c>
      <c r="F93" s="61">
        <v>9083</v>
      </c>
      <c r="G93" s="68">
        <f t="shared" si="7"/>
        <v>0</v>
      </c>
      <c r="H93" s="69">
        <f t="shared" si="8"/>
        <v>0</v>
      </c>
      <c r="I93" s="41">
        <f t="shared" si="10"/>
        <v>0</v>
      </c>
      <c r="J93" s="82">
        <f t="shared" si="11"/>
        <v>0</v>
      </c>
      <c r="K93" s="84">
        <f t="shared" si="9"/>
        <v>0</v>
      </c>
    </row>
    <row r="94" spans="1:11" ht="18" customHeight="1">
      <c r="A94" s="54" t="s">
        <v>295</v>
      </c>
      <c r="B94" s="47" t="s">
        <v>296</v>
      </c>
      <c r="C94" s="60">
        <v>8366</v>
      </c>
      <c r="D94" s="61">
        <v>3544</v>
      </c>
      <c r="E94" s="60">
        <v>8361</v>
      </c>
      <c r="F94" s="61">
        <v>3541</v>
      </c>
      <c r="G94" s="68">
        <f t="shared" si="7"/>
        <v>5</v>
      </c>
      <c r="H94" s="69">
        <f t="shared" si="8"/>
        <v>3</v>
      </c>
      <c r="I94" s="41">
        <f t="shared" si="10"/>
        <v>41.050000000000004</v>
      </c>
      <c r="J94" s="82">
        <f t="shared" si="11"/>
        <v>9.72</v>
      </c>
      <c r="K94" s="84">
        <f t="shared" si="9"/>
        <v>50.77</v>
      </c>
    </row>
    <row r="95" spans="1:11" ht="18" customHeight="1">
      <c r="A95" s="54" t="s">
        <v>297</v>
      </c>
      <c r="B95" s="47" t="s">
        <v>298</v>
      </c>
      <c r="C95" s="60">
        <v>6074</v>
      </c>
      <c r="D95" s="61">
        <v>2059</v>
      </c>
      <c r="E95" s="60">
        <v>6074</v>
      </c>
      <c r="F95" s="61">
        <v>2059</v>
      </c>
      <c r="G95" s="68">
        <f t="shared" si="7"/>
        <v>0</v>
      </c>
      <c r="H95" s="69">
        <f t="shared" si="8"/>
        <v>0</v>
      </c>
      <c r="I95" s="41">
        <f t="shared" si="10"/>
        <v>0</v>
      </c>
      <c r="J95" s="82">
        <f t="shared" si="11"/>
        <v>0</v>
      </c>
      <c r="K95" s="84">
        <f t="shared" si="9"/>
        <v>0</v>
      </c>
    </row>
    <row r="96" spans="1:11" ht="18" customHeight="1">
      <c r="A96" s="54" t="s">
        <v>220</v>
      </c>
      <c r="B96" s="47" t="s">
        <v>91</v>
      </c>
      <c r="C96" s="60">
        <v>835</v>
      </c>
      <c r="D96" s="61">
        <v>348</v>
      </c>
      <c r="E96" s="60">
        <v>835</v>
      </c>
      <c r="F96" s="61">
        <v>348</v>
      </c>
      <c r="G96" s="68">
        <f t="shared" si="7"/>
        <v>0</v>
      </c>
      <c r="H96" s="69">
        <f t="shared" si="8"/>
        <v>0</v>
      </c>
      <c r="I96" s="41">
        <f t="shared" si="10"/>
        <v>0</v>
      </c>
      <c r="J96" s="82">
        <f t="shared" si="11"/>
        <v>0</v>
      </c>
      <c r="K96" s="84">
        <f t="shared" si="9"/>
        <v>0</v>
      </c>
    </row>
    <row r="97" spans="1:11" ht="18" customHeight="1">
      <c r="A97" s="54" t="s">
        <v>221</v>
      </c>
      <c r="B97" s="47" t="s">
        <v>92</v>
      </c>
      <c r="C97" s="60">
        <v>6118</v>
      </c>
      <c r="D97" s="61">
        <v>2102</v>
      </c>
      <c r="E97" s="60">
        <v>6118</v>
      </c>
      <c r="F97" s="61">
        <v>2102</v>
      </c>
      <c r="G97" s="68">
        <f t="shared" si="7"/>
        <v>0</v>
      </c>
      <c r="H97" s="69">
        <f t="shared" si="8"/>
        <v>0</v>
      </c>
      <c r="I97" s="41">
        <f t="shared" si="10"/>
        <v>0</v>
      </c>
      <c r="J97" s="82">
        <f t="shared" si="11"/>
        <v>0</v>
      </c>
      <c r="K97" s="84">
        <f t="shared" si="9"/>
        <v>0</v>
      </c>
    </row>
    <row r="98" spans="1:11" ht="18" customHeight="1">
      <c r="A98" s="54" t="s">
        <v>222</v>
      </c>
      <c r="B98" s="47" t="s">
        <v>93</v>
      </c>
      <c r="C98" s="60">
        <v>12690</v>
      </c>
      <c r="D98" s="61">
        <v>2939</v>
      </c>
      <c r="E98" s="60">
        <v>12689</v>
      </c>
      <c r="F98" s="61">
        <v>2939</v>
      </c>
      <c r="G98" s="68">
        <f t="shared" si="7"/>
        <v>1</v>
      </c>
      <c r="H98" s="69">
        <f t="shared" si="8"/>
        <v>0</v>
      </c>
      <c r="I98" s="41">
        <f t="shared" si="10"/>
        <v>8.21</v>
      </c>
      <c r="J98" s="82">
        <f t="shared" si="11"/>
        <v>0</v>
      </c>
      <c r="K98" s="84">
        <f t="shared" si="9"/>
        <v>8.21</v>
      </c>
    </row>
    <row r="99" spans="1:11" ht="18" customHeight="1">
      <c r="A99" s="54" t="s">
        <v>223</v>
      </c>
      <c r="B99" s="47" t="s">
        <v>94</v>
      </c>
      <c r="C99" s="60">
        <v>5639</v>
      </c>
      <c r="D99" s="61">
        <v>2476</v>
      </c>
      <c r="E99" s="60">
        <v>5639</v>
      </c>
      <c r="F99" s="61">
        <v>2476</v>
      </c>
      <c r="G99" s="68">
        <f t="shared" si="7"/>
        <v>0</v>
      </c>
      <c r="H99" s="69">
        <f t="shared" si="8"/>
        <v>0</v>
      </c>
      <c r="I99" s="41">
        <f t="shared" si="10"/>
        <v>0</v>
      </c>
      <c r="J99" s="82">
        <f t="shared" si="11"/>
        <v>0</v>
      </c>
      <c r="K99" s="84">
        <f t="shared" si="9"/>
        <v>0</v>
      </c>
    </row>
    <row r="100" spans="1:11" ht="18" customHeight="1">
      <c r="A100" s="54" t="s">
        <v>299</v>
      </c>
      <c r="B100" s="47" t="s">
        <v>300</v>
      </c>
      <c r="C100" s="60">
        <v>593</v>
      </c>
      <c r="D100" s="61">
        <v>174</v>
      </c>
      <c r="E100" s="60">
        <v>593</v>
      </c>
      <c r="F100" s="61">
        <v>174</v>
      </c>
      <c r="G100" s="68">
        <f t="shared" si="7"/>
        <v>0</v>
      </c>
      <c r="H100" s="69">
        <f t="shared" si="8"/>
        <v>0</v>
      </c>
      <c r="I100" s="41">
        <f t="shared" si="10"/>
        <v>0</v>
      </c>
      <c r="J100" s="82">
        <f t="shared" si="11"/>
        <v>0</v>
      </c>
      <c r="K100" s="84">
        <f t="shared" si="9"/>
        <v>0</v>
      </c>
    </row>
    <row r="101" spans="1:11" ht="18" customHeight="1">
      <c r="A101" s="54" t="s">
        <v>301</v>
      </c>
      <c r="B101" s="47" t="s">
        <v>302</v>
      </c>
      <c r="C101" s="60">
        <v>7357</v>
      </c>
      <c r="D101" s="61">
        <v>2304</v>
      </c>
      <c r="E101" s="60">
        <v>7352</v>
      </c>
      <c r="F101" s="61">
        <v>2302</v>
      </c>
      <c r="G101" s="68">
        <f t="shared" si="7"/>
        <v>5</v>
      </c>
      <c r="H101" s="69">
        <f t="shared" si="8"/>
        <v>2</v>
      </c>
      <c r="I101" s="41">
        <f t="shared" si="10"/>
        <v>41.050000000000004</v>
      </c>
      <c r="J101" s="82">
        <f t="shared" si="11"/>
        <v>6.48</v>
      </c>
      <c r="K101" s="84">
        <f t="shared" si="9"/>
        <v>47.53</v>
      </c>
    </row>
    <row r="102" spans="1:11" ht="18" customHeight="1">
      <c r="A102" s="54" t="s">
        <v>313</v>
      </c>
      <c r="B102" s="47" t="s">
        <v>95</v>
      </c>
      <c r="C102" s="60">
        <v>2852</v>
      </c>
      <c r="D102" s="61">
        <v>1339</v>
      </c>
      <c r="E102" s="60">
        <v>2356</v>
      </c>
      <c r="F102" s="61">
        <v>1103</v>
      </c>
      <c r="G102" s="70">
        <f>C102-E102</f>
        <v>496</v>
      </c>
      <c r="H102" s="86">
        <f>D102-F102</f>
        <v>236</v>
      </c>
      <c r="I102" s="41">
        <f t="shared" si="10"/>
        <v>4072.1600000000003</v>
      </c>
      <c r="J102" s="82">
        <f t="shared" si="11"/>
        <v>764.6400000000001</v>
      </c>
      <c r="K102" s="84">
        <f>I102+J102</f>
        <v>4836.8</v>
      </c>
    </row>
    <row r="103" spans="1:11" ht="18" customHeight="1">
      <c r="A103" s="54" t="s">
        <v>312</v>
      </c>
      <c r="B103" s="47" t="s">
        <v>96</v>
      </c>
      <c r="C103" s="60">
        <v>3641</v>
      </c>
      <c r="D103" s="61">
        <v>1644</v>
      </c>
      <c r="E103" s="60">
        <v>3608</v>
      </c>
      <c r="F103" s="61">
        <v>1626</v>
      </c>
      <c r="G103" s="70">
        <f t="shared" si="7"/>
        <v>33</v>
      </c>
      <c r="H103" s="86">
        <f t="shared" si="8"/>
        <v>18</v>
      </c>
      <c r="I103" s="41">
        <f t="shared" si="10"/>
        <v>270.93</v>
      </c>
      <c r="J103" s="82">
        <f t="shared" si="11"/>
        <v>58.32000000000001</v>
      </c>
      <c r="K103" s="84">
        <f t="shared" si="9"/>
        <v>329.25</v>
      </c>
    </row>
    <row r="104" spans="1:11" ht="18" customHeight="1">
      <c r="A104" s="54" t="s">
        <v>311</v>
      </c>
      <c r="B104" s="47" t="s">
        <v>97</v>
      </c>
      <c r="C104" s="60">
        <v>545</v>
      </c>
      <c r="D104" s="61">
        <v>236</v>
      </c>
      <c r="E104" s="60">
        <v>529</v>
      </c>
      <c r="F104" s="61">
        <v>228</v>
      </c>
      <c r="G104" s="68">
        <f t="shared" si="7"/>
        <v>16</v>
      </c>
      <c r="H104" s="69">
        <f t="shared" si="8"/>
        <v>8</v>
      </c>
      <c r="I104" s="41">
        <f t="shared" si="10"/>
        <v>131.36</v>
      </c>
      <c r="J104" s="82">
        <f t="shared" si="11"/>
        <v>25.92</v>
      </c>
      <c r="K104" s="84">
        <f t="shared" si="9"/>
        <v>157.28000000000003</v>
      </c>
    </row>
    <row r="105" spans="1:11" ht="18" customHeight="1">
      <c r="A105" s="54" t="s">
        <v>224</v>
      </c>
      <c r="B105" s="47" t="s">
        <v>98</v>
      </c>
      <c r="C105" s="60">
        <v>32919</v>
      </c>
      <c r="D105" s="61">
        <v>19142</v>
      </c>
      <c r="E105" s="60">
        <v>31708</v>
      </c>
      <c r="F105" s="61">
        <v>18496</v>
      </c>
      <c r="G105" s="68">
        <f t="shared" si="7"/>
        <v>1211</v>
      </c>
      <c r="H105" s="69">
        <f t="shared" si="8"/>
        <v>646</v>
      </c>
      <c r="I105" s="41">
        <f t="shared" si="10"/>
        <v>9942.310000000001</v>
      </c>
      <c r="J105" s="82">
        <f t="shared" si="11"/>
        <v>2093.04</v>
      </c>
      <c r="K105" s="84">
        <f t="shared" si="9"/>
        <v>12035.350000000002</v>
      </c>
    </row>
    <row r="106" spans="1:11" ht="18" customHeight="1">
      <c r="A106" s="54" t="s">
        <v>225</v>
      </c>
      <c r="B106" s="47" t="s">
        <v>99</v>
      </c>
      <c r="C106" s="60">
        <v>3300</v>
      </c>
      <c r="D106" s="61">
        <v>1310</v>
      </c>
      <c r="E106" s="60">
        <v>3268</v>
      </c>
      <c r="F106" s="61">
        <v>1295</v>
      </c>
      <c r="G106" s="70">
        <f t="shared" si="7"/>
        <v>32</v>
      </c>
      <c r="H106" s="69">
        <f t="shared" si="8"/>
        <v>15</v>
      </c>
      <c r="I106" s="41">
        <f t="shared" si="10"/>
        <v>262.72</v>
      </c>
      <c r="J106" s="82">
        <f t="shared" si="11"/>
        <v>48.6</v>
      </c>
      <c r="K106" s="84">
        <f t="shared" si="9"/>
        <v>311.32000000000005</v>
      </c>
    </row>
    <row r="107" spans="1:11" ht="18" customHeight="1">
      <c r="A107" s="54" t="s">
        <v>226</v>
      </c>
      <c r="B107" s="47" t="s">
        <v>100</v>
      </c>
      <c r="C107" s="60">
        <v>15326</v>
      </c>
      <c r="D107" s="61">
        <v>4377</v>
      </c>
      <c r="E107" s="60">
        <v>15319</v>
      </c>
      <c r="F107" s="61">
        <v>4372</v>
      </c>
      <c r="G107" s="68">
        <f aca="true" t="shared" si="12" ref="G107:G138">C107-E107</f>
        <v>7</v>
      </c>
      <c r="H107" s="69">
        <f aca="true" t="shared" si="13" ref="H107:H138">D107-F107</f>
        <v>5</v>
      </c>
      <c r="I107" s="41">
        <f t="shared" si="10"/>
        <v>57.470000000000006</v>
      </c>
      <c r="J107" s="82">
        <f t="shared" si="11"/>
        <v>16.200000000000003</v>
      </c>
      <c r="K107" s="84">
        <f t="shared" si="9"/>
        <v>73.67000000000002</v>
      </c>
    </row>
    <row r="108" spans="1:11" ht="18" customHeight="1">
      <c r="A108" s="54" t="s">
        <v>227</v>
      </c>
      <c r="B108" s="47" t="s">
        <v>101</v>
      </c>
      <c r="C108" s="60">
        <v>33092</v>
      </c>
      <c r="D108" s="61">
        <v>14068</v>
      </c>
      <c r="E108" s="60">
        <v>33051</v>
      </c>
      <c r="F108" s="61">
        <v>14046</v>
      </c>
      <c r="G108" s="68">
        <f t="shared" si="12"/>
        <v>41</v>
      </c>
      <c r="H108" s="69">
        <f t="shared" si="13"/>
        <v>22</v>
      </c>
      <c r="I108" s="41">
        <f t="shared" si="10"/>
        <v>336.61</v>
      </c>
      <c r="J108" s="82">
        <f t="shared" si="11"/>
        <v>71.28</v>
      </c>
      <c r="K108" s="84">
        <f t="shared" si="9"/>
        <v>407.89</v>
      </c>
    </row>
    <row r="109" spans="1:11" ht="18" customHeight="1">
      <c r="A109" s="54" t="s">
        <v>228</v>
      </c>
      <c r="B109" s="47" t="s">
        <v>102</v>
      </c>
      <c r="C109" s="60">
        <v>177872</v>
      </c>
      <c r="D109" s="61">
        <v>105010</v>
      </c>
      <c r="E109" s="60">
        <v>176855</v>
      </c>
      <c r="F109" s="61">
        <v>104414</v>
      </c>
      <c r="G109" s="68">
        <f t="shared" si="12"/>
        <v>1017</v>
      </c>
      <c r="H109" s="69">
        <f t="shared" si="13"/>
        <v>596</v>
      </c>
      <c r="I109" s="41">
        <f aca="true" t="shared" si="14" ref="I109:I139">G109*$D$175</f>
        <v>8349.570000000002</v>
      </c>
      <c r="J109" s="82">
        <f aca="true" t="shared" si="15" ref="J109:J139">H109*$D$176</f>
        <v>1931.0400000000002</v>
      </c>
      <c r="K109" s="84">
        <f t="shared" si="9"/>
        <v>10280.610000000002</v>
      </c>
    </row>
    <row r="110" spans="1:11" ht="18" customHeight="1">
      <c r="A110" s="54" t="s">
        <v>229</v>
      </c>
      <c r="B110" s="47" t="s">
        <v>103</v>
      </c>
      <c r="C110" s="60">
        <v>28304</v>
      </c>
      <c r="D110" s="61">
        <v>13511</v>
      </c>
      <c r="E110" s="60">
        <v>27834</v>
      </c>
      <c r="F110" s="61">
        <v>13301</v>
      </c>
      <c r="G110" s="68">
        <f t="shared" si="12"/>
        <v>470</v>
      </c>
      <c r="H110" s="69">
        <f t="shared" si="13"/>
        <v>210</v>
      </c>
      <c r="I110" s="41">
        <f t="shared" si="14"/>
        <v>3858.7000000000003</v>
      </c>
      <c r="J110" s="82">
        <f t="shared" si="15"/>
        <v>680.4000000000001</v>
      </c>
      <c r="K110" s="84">
        <f t="shared" si="9"/>
        <v>4539.1</v>
      </c>
    </row>
    <row r="111" spans="1:11" ht="18" customHeight="1">
      <c r="A111" s="54" t="s">
        <v>230</v>
      </c>
      <c r="B111" s="47" t="s">
        <v>104</v>
      </c>
      <c r="C111" s="60">
        <v>10822</v>
      </c>
      <c r="D111" s="61">
        <v>5661</v>
      </c>
      <c r="E111" s="60">
        <v>10822</v>
      </c>
      <c r="F111" s="61">
        <v>5661</v>
      </c>
      <c r="G111" s="68">
        <f t="shared" si="12"/>
        <v>0</v>
      </c>
      <c r="H111" s="69">
        <f t="shared" si="13"/>
        <v>0</v>
      </c>
      <c r="I111" s="41">
        <f t="shared" si="14"/>
        <v>0</v>
      </c>
      <c r="J111" s="82">
        <f t="shared" si="15"/>
        <v>0</v>
      </c>
      <c r="K111" s="84">
        <f t="shared" si="9"/>
        <v>0</v>
      </c>
    </row>
    <row r="112" spans="1:11" ht="18" customHeight="1">
      <c r="A112" s="54" t="s">
        <v>231</v>
      </c>
      <c r="B112" s="47" t="s">
        <v>105</v>
      </c>
      <c r="C112" s="60">
        <v>15283</v>
      </c>
      <c r="D112" s="61">
        <v>4893</v>
      </c>
      <c r="E112" s="60">
        <v>15283</v>
      </c>
      <c r="F112" s="61">
        <v>4893</v>
      </c>
      <c r="G112" s="68">
        <f t="shared" si="12"/>
        <v>0</v>
      </c>
      <c r="H112" s="69">
        <f t="shared" si="13"/>
        <v>0</v>
      </c>
      <c r="I112" s="41">
        <f t="shared" si="14"/>
        <v>0</v>
      </c>
      <c r="J112" s="82">
        <f t="shared" si="15"/>
        <v>0</v>
      </c>
      <c r="K112" s="84">
        <f t="shared" si="9"/>
        <v>0</v>
      </c>
    </row>
    <row r="113" spans="1:11" ht="18" customHeight="1">
      <c r="A113" s="54" t="s">
        <v>232</v>
      </c>
      <c r="B113" s="47" t="s">
        <v>106</v>
      </c>
      <c r="C113" s="60">
        <v>34201</v>
      </c>
      <c r="D113" s="61">
        <v>17595</v>
      </c>
      <c r="E113" s="60">
        <v>34166</v>
      </c>
      <c r="F113" s="61">
        <v>17577</v>
      </c>
      <c r="G113" s="68">
        <f t="shared" si="12"/>
        <v>35</v>
      </c>
      <c r="H113" s="69">
        <f t="shared" si="13"/>
        <v>18</v>
      </c>
      <c r="I113" s="41">
        <f t="shared" si="14"/>
        <v>287.35</v>
      </c>
      <c r="J113" s="82">
        <f t="shared" si="15"/>
        <v>58.32000000000001</v>
      </c>
      <c r="K113" s="84">
        <f aca="true" t="shared" si="16" ref="K113:K128">I113+J113</f>
        <v>345.67</v>
      </c>
    </row>
    <row r="114" spans="1:11" ht="18" customHeight="1">
      <c r="A114" s="54" t="s">
        <v>233</v>
      </c>
      <c r="B114" s="47" t="s">
        <v>107</v>
      </c>
      <c r="C114" s="60">
        <v>1219</v>
      </c>
      <c r="D114" s="61">
        <v>351</v>
      </c>
      <c r="E114" s="60">
        <v>1219</v>
      </c>
      <c r="F114" s="61">
        <v>351</v>
      </c>
      <c r="G114" s="68">
        <f t="shared" si="12"/>
        <v>0</v>
      </c>
      <c r="H114" s="69">
        <f t="shared" si="13"/>
        <v>0</v>
      </c>
      <c r="I114" s="41">
        <f t="shared" si="14"/>
        <v>0</v>
      </c>
      <c r="J114" s="82">
        <f t="shared" si="15"/>
        <v>0</v>
      </c>
      <c r="K114" s="84">
        <f t="shared" si="16"/>
        <v>0</v>
      </c>
    </row>
    <row r="115" spans="1:11" ht="18" customHeight="1">
      <c r="A115" s="54" t="s">
        <v>234</v>
      </c>
      <c r="B115" s="47" t="s">
        <v>108</v>
      </c>
      <c r="C115" s="60">
        <v>31642</v>
      </c>
      <c r="D115" s="61">
        <v>17793</v>
      </c>
      <c r="E115" s="60">
        <v>31187</v>
      </c>
      <c r="F115" s="61">
        <v>17594</v>
      </c>
      <c r="G115" s="68">
        <f t="shared" si="12"/>
        <v>455</v>
      </c>
      <c r="H115" s="69">
        <f t="shared" si="13"/>
        <v>199</v>
      </c>
      <c r="I115" s="41">
        <f t="shared" si="14"/>
        <v>3735.55</v>
      </c>
      <c r="J115" s="82">
        <f t="shared" si="15"/>
        <v>644.76</v>
      </c>
      <c r="K115" s="84">
        <f t="shared" si="16"/>
        <v>4380.31</v>
      </c>
    </row>
    <row r="116" spans="1:11" ht="18" customHeight="1">
      <c r="A116" s="54" t="s">
        <v>235</v>
      </c>
      <c r="B116" s="47" t="s">
        <v>109</v>
      </c>
      <c r="C116" s="60">
        <v>64403</v>
      </c>
      <c r="D116" s="61">
        <v>30457</v>
      </c>
      <c r="E116" s="60">
        <v>63989</v>
      </c>
      <c r="F116" s="61">
        <v>30225</v>
      </c>
      <c r="G116" s="68">
        <f t="shared" si="12"/>
        <v>414</v>
      </c>
      <c r="H116" s="69">
        <f t="shared" si="13"/>
        <v>232</v>
      </c>
      <c r="I116" s="41">
        <f t="shared" si="14"/>
        <v>3398.9400000000005</v>
      </c>
      <c r="J116" s="82">
        <f t="shared" si="15"/>
        <v>751.6800000000001</v>
      </c>
      <c r="K116" s="84">
        <f t="shared" si="16"/>
        <v>4150.620000000001</v>
      </c>
    </row>
    <row r="117" spans="1:11" ht="18" customHeight="1">
      <c r="A117" s="54" t="s">
        <v>236</v>
      </c>
      <c r="B117" s="47" t="s">
        <v>110</v>
      </c>
      <c r="C117" s="60">
        <v>2552</v>
      </c>
      <c r="D117" s="61">
        <v>773</v>
      </c>
      <c r="E117" s="60">
        <v>2552</v>
      </c>
      <c r="F117" s="61">
        <v>773</v>
      </c>
      <c r="G117" s="68">
        <f t="shared" si="12"/>
        <v>0</v>
      </c>
      <c r="H117" s="69">
        <f t="shared" si="13"/>
        <v>0</v>
      </c>
      <c r="I117" s="41">
        <f t="shared" si="14"/>
        <v>0</v>
      </c>
      <c r="J117" s="82">
        <f t="shared" si="15"/>
        <v>0</v>
      </c>
      <c r="K117" s="84">
        <f t="shared" si="16"/>
        <v>0</v>
      </c>
    </row>
    <row r="118" spans="1:11" ht="18" customHeight="1">
      <c r="A118" s="54" t="s">
        <v>237</v>
      </c>
      <c r="B118" s="47" t="s">
        <v>111</v>
      </c>
      <c r="C118" s="60">
        <v>38993</v>
      </c>
      <c r="D118" s="61">
        <v>20925</v>
      </c>
      <c r="E118" s="60">
        <v>38730</v>
      </c>
      <c r="F118" s="61">
        <v>20778</v>
      </c>
      <c r="G118" s="68">
        <f t="shared" si="12"/>
        <v>263</v>
      </c>
      <c r="H118" s="69">
        <f t="shared" si="13"/>
        <v>147</v>
      </c>
      <c r="I118" s="41">
        <f t="shared" si="14"/>
        <v>2159.23</v>
      </c>
      <c r="J118" s="82">
        <f t="shared" si="15"/>
        <v>476.28000000000003</v>
      </c>
      <c r="K118" s="84">
        <f t="shared" si="16"/>
        <v>2635.51</v>
      </c>
    </row>
    <row r="119" spans="1:11" ht="18" customHeight="1">
      <c r="A119" s="54" t="s">
        <v>280</v>
      </c>
      <c r="B119" s="47" t="s">
        <v>281</v>
      </c>
      <c r="C119" s="60">
        <v>40397</v>
      </c>
      <c r="D119" s="61">
        <v>20350</v>
      </c>
      <c r="E119" s="60">
        <v>39817</v>
      </c>
      <c r="F119" s="61">
        <v>20056</v>
      </c>
      <c r="G119" s="68">
        <f t="shared" si="12"/>
        <v>580</v>
      </c>
      <c r="H119" s="69">
        <f t="shared" si="13"/>
        <v>294</v>
      </c>
      <c r="I119" s="41">
        <f t="shared" si="14"/>
        <v>4761.8</v>
      </c>
      <c r="J119" s="82">
        <f t="shared" si="15"/>
        <v>952.5600000000001</v>
      </c>
      <c r="K119" s="84">
        <f t="shared" si="16"/>
        <v>5714.360000000001</v>
      </c>
    </row>
    <row r="120" spans="1:11" ht="18" customHeight="1">
      <c r="A120" s="54" t="s">
        <v>282</v>
      </c>
      <c r="B120" s="47" t="s">
        <v>283</v>
      </c>
      <c r="C120" s="60">
        <v>21580</v>
      </c>
      <c r="D120" s="61">
        <v>10577</v>
      </c>
      <c r="E120" s="60">
        <v>21520</v>
      </c>
      <c r="F120" s="61">
        <v>10561</v>
      </c>
      <c r="G120" s="68">
        <f t="shared" si="12"/>
        <v>60</v>
      </c>
      <c r="H120" s="69">
        <f t="shared" si="13"/>
        <v>16</v>
      </c>
      <c r="I120" s="41">
        <f t="shared" si="14"/>
        <v>492.6</v>
      </c>
      <c r="J120" s="82">
        <f t="shared" si="15"/>
        <v>51.84</v>
      </c>
      <c r="K120" s="84">
        <f t="shared" si="16"/>
        <v>544.44</v>
      </c>
    </row>
    <row r="121" spans="1:11" ht="18" customHeight="1">
      <c r="A121" s="54" t="s">
        <v>238</v>
      </c>
      <c r="B121" s="47" t="s">
        <v>112</v>
      </c>
      <c r="C121" s="60">
        <v>40297</v>
      </c>
      <c r="D121" s="61">
        <v>19204</v>
      </c>
      <c r="E121" s="60">
        <v>38712</v>
      </c>
      <c r="F121" s="61">
        <v>18381</v>
      </c>
      <c r="G121" s="68">
        <f t="shared" si="12"/>
        <v>1585</v>
      </c>
      <c r="H121" s="69">
        <f t="shared" si="13"/>
        <v>823</v>
      </c>
      <c r="I121" s="41">
        <f t="shared" si="14"/>
        <v>13012.850000000002</v>
      </c>
      <c r="J121" s="82">
        <f t="shared" si="15"/>
        <v>2666.52</v>
      </c>
      <c r="K121" s="84">
        <f t="shared" si="16"/>
        <v>15679.370000000003</v>
      </c>
    </row>
    <row r="122" spans="1:11" ht="18" customHeight="1">
      <c r="A122" s="54" t="s">
        <v>239</v>
      </c>
      <c r="B122" s="47" t="s">
        <v>113</v>
      </c>
      <c r="C122" s="60">
        <v>3776</v>
      </c>
      <c r="D122" s="61">
        <v>1217</v>
      </c>
      <c r="E122" s="60">
        <v>3776</v>
      </c>
      <c r="F122" s="61">
        <v>1217</v>
      </c>
      <c r="G122" s="68">
        <f t="shared" si="12"/>
        <v>0</v>
      </c>
      <c r="H122" s="69">
        <f t="shared" si="13"/>
        <v>0</v>
      </c>
      <c r="I122" s="41">
        <f t="shared" si="14"/>
        <v>0</v>
      </c>
      <c r="J122" s="82">
        <f t="shared" si="15"/>
        <v>0</v>
      </c>
      <c r="K122" s="84">
        <f t="shared" si="16"/>
        <v>0</v>
      </c>
    </row>
    <row r="123" spans="1:11" ht="18" customHeight="1">
      <c r="A123" s="54" t="s">
        <v>240</v>
      </c>
      <c r="B123" s="47" t="s">
        <v>114</v>
      </c>
      <c r="C123" s="60">
        <v>38783</v>
      </c>
      <c r="D123" s="61">
        <v>23823</v>
      </c>
      <c r="E123" s="60">
        <v>37866</v>
      </c>
      <c r="F123" s="61">
        <v>23352</v>
      </c>
      <c r="G123" s="68">
        <f t="shared" si="12"/>
        <v>917</v>
      </c>
      <c r="H123" s="69">
        <f t="shared" si="13"/>
        <v>471</v>
      </c>
      <c r="I123" s="41">
        <f t="shared" si="14"/>
        <v>7528.570000000001</v>
      </c>
      <c r="J123" s="82">
        <f t="shared" si="15"/>
        <v>1526.0400000000002</v>
      </c>
      <c r="K123" s="84">
        <f t="shared" si="16"/>
        <v>9054.61</v>
      </c>
    </row>
    <row r="124" spans="1:11" ht="18" customHeight="1">
      <c r="A124" s="54" t="s">
        <v>284</v>
      </c>
      <c r="B124" s="47" t="s">
        <v>285</v>
      </c>
      <c r="C124" s="60">
        <v>5613</v>
      </c>
      <c r="D124" s="61">
        <v>3381</v>
      </c>
      <c r="E124" s="60">
        <v>5612</v>
      </c>
      <c r="F124" s="61">
        <v>3381</v>
      </c>
      <c r="G124" s="68">
        <f t="shared" si="12"/>
        <v>1</v>
      </c>
      <c r="H124" s="69">
        <f t="shared" si="13"/>
        <v>0</v>
      </c>
      <c r="I124" s="41">
        <f t="shared" si="14"/>
        <v>8.21</v>
      </c>
      <c r="J124" s="82">
        <f t="shared" si="15"/>
        <v>0</v>
      </c>
      <c r="K124" s="84">
        <f t="shared" si="16"/>
        <v>8.21</v>
      </c>
    </row>
    <row r="125" spans="1:11" ht="18" customHeight="1">
      <c r="A125" s="54" t="s">
        <v>286</v>
      </c>
      <c r="B125" s="47" t="s">
        <v>287</v>
      </c>
      <c r="C125" s="60">
        <v>16691</v>
      </c>
      <c r="D125" s="61">
        <v>17943</v>
      </c>
      <c r="E125" s="60">
        <v>16306</v>
      </c>
      <c r="F125" s="61">
        <v>17395</v>
      </c>
      <c r="G125" s="68">
        <f t="shared" si="12"/>
        <v>385</v>
      </c>
      <c r="H125" s="69">
        <f t="shared" si="13"/>
        <v>548</v>
      </c>
      <c r="I125" s="41">
        <f t="shared" si="14"/>
        <v>3160.8500000000004</v>
      </c>
      <c r="J125" s="82">
        <f t="shared" si="15"/>
        <v>1775.5200000000002</v>
      </c>
      <c r="K125" s="84">
        <f t="shared" si="16"/>
        <v>4936.370000000001</v>
      </c>
    </row>
    <row r="126" spans="1:11" ht="18" customHeight="1">
      <c r="A126" s="54" t="s">
        <v>241</v>
      </c>
      <c r="B126" s="47" t="s">
        <v>115</v>
      </c>
      <c r="C126" s="60">
        <v>26440</v>
      </c>
      <c r="D126" s="61">
        <v>12513</v>
      </c>
      <c r="E126" s="60">
        <v>26425</v>
      </c>
      <c r="F126" s="61">
        <v>12505</v>
      </c>
      <c r="G126" s="68">
        <f t="shared" si="12"/>
        <v>15</v>
      </c>
      <c r="H126" s="69">
        <f t="shared" si="13"/>
        <v>8</v>
      </c>
      <c r="I126" s="41">
        <f t="shared" si="14"/>
        <v>123.15</v>
      </c>
      <c r="J126" s="82">
        <f t="shared" si="15"/>
        <v>25.92</v>
      </c>
      <c r="K126" s="84">
        <f t="shared" si="16"/>
        <v>149.07</v>
      </c>
    </row>
    <row r="127" spans="1:11" ht="18" customHeight="1">
      <c r="A127" s="54" t="s">
        <v>242</v>
      </c>
      <c r="B127" s="47" t="s">
        <v>116</v>
      </c>
      <c r="C127" s="60">
        <v>16794</v>
      </c>
      <c r="D127" s="61">
        <v>8748</v>
      </c>
      <c r="E127" s="60">
        <v>16775</v>
      </c>
      <c r="F127" s="61">
        <v>8733</v>
      </c>
      <c r="G127" s="68">
        <f t="shared" si="12"/>
        <v>19</v>
      </c>
      <c r="H127" s="69">
        <f t="shared" si="13"/>
        <v>15</v>
      </c>
      <c r="I127" s="41">
        <f t="shared" si="14"/>
        <v>155.99</v>
      </c>
      <c r="J127" s="82">
        <f t="shared" si="15"/>
        <v>48.6</v>
      </c>
      <c r="K127" s="84">
        <f t="shared" si="16"/>
        <v>204.59</v>
      </c>
    </row>
    <row r="128" spans="1:11" ht="18" customHeight="1">
      <c r="A128" s="54" t="s">
        <v>243</v>
      </c>
      <c r="B128" s="47" t="s">
        <v>117</v>
      </c>
      <c r="C128" s="60">
        <v>29222</v>
      </c>
      <c r="D128" s="61">
        <v>17337</v>
      </c>
      <c r="E128" s="60">
        <v>28717</v>
      </c>
      <c r="F128" s="61">
        <v>17151</v>
      </c>
      <c r="G128" s="68">
        <f t="shared" si="12"/>
        <v>505</v>
      </c>
      <c r="H128" s="69">
        <f t="shared" si="13"/>
        <v>186</v>
      </c>
      <c r="I128" s="41">
        <f t="shared" si="14"/>
        <v>4146.05</v>
      </c>
      <c r="J128" s="82">
        <f t="shared" si="15"/>
        <v>602.64</v>
      </c>
      <c r="K128" s="84">
        <f t="shared" si="16"/>
        <v>4748.6900000000005</v>
      </c>
    </row>
    <row r="129" spans="1:11" ht="18" customHeight="1">
      <c r="A129" s="54" t="s">
        <v>244</v>
      </c>
      <c r="B129" s="47" t="s">
        <v>118</v>
      </c>
      <c r="C129" s="60">
        <v>26293</v>
      </c>
      <c r="D129" s="61">
        <v>14407</v>
      </c>
      <c r="E129" s="60">
        <v>26291</v>
      </c>
      <c r="F129" s="61">
        <v>14406</v>
      </c>
      <c r="G129" s="70">
        <f t="shared" si="12"/>
        <v>2</v>
      </c>
      <c r="H129" s="69">
        <f t="shared" si="13"/>
        <v>1</v>
      </c>
      <c r="I129" s="41">
        <f t="shared" si="14"/>
        <v>16.42</v>
      </c>
      <c r="J129" s="82">
        <f t="shared" si="15"/>
        <v>3.24</v>
      </c>
      <c r="K129" s="84">
        <f aca="true" t="shared" si="17" ref="K129:K159">I129+J129</f>
        <v>19.660000000000004</v>
      </c>
    </row>
    <row r="130" spans="1:11" ht="18" customHeight="1">
      <c r="A130" s="54" t="s">
        <v>245</v>
      </c>
      <c r="B130" s="47" t="s">
        <v>119</v>
      </c>
      <c r="C130" s="60">
        <v>1649</v>
      </c>
      <c r="D130" s="61">
        <v>703</v>
      </c>
      <c r="E130" s="60">
        <v>1649</v>
      </c>
      <c r="F130" s="61">
        <v>703</v>
      </c>
      <c r="G130" s="68">
        <f t="shared" si="12"/>
        <v>0</v>
      </c>
      <c r="H130" s="69">
        <f t="shared" si="13"/>
        <v>0</v>
      </c>
      <c r="I130" s="41">
        <f t="shared" si="14"/>
        <v>0</v>
      </c>
      <c r="J130" s="82">
        <f t="shared" si="15"/>
        <v>0</v>
      </c>
      <c r="K130" s="84">
        <f t="shared" si="17"/>
        <v>0</v>
      </c>
    </row>
    <row r="131" spans="1:11" ht="18" customHeight="1">
      <c r="A131" s="54" t="s">
        <v>246</v>
      </c>
      <c r="B131" s="47" t="s">
        <v>120</v>
      </c>
      <c r="C131" s="60">
        <v>8977</v>
      </c>
      <c r="D131" s="61">
        <v>5478</v>
      </c>
      <c r="E131" s="60">
        <v>8976</v>
      </c>
      <c r="F131" s="61">
        <v>5478</v>
      </c>
      <c r="G131" s="68">
        <f t="shared" si="12"/>
        <v>1</v>
      </c>
      <c r="H131" s="69">
        <f t="shared" si="13"/>
        <v>0</v>
      </c>
      <c r="I131" s="41">
        <f t="shared" si="14"/>
        <v>8.21</v>
      </c>
      <c r="J131" s="82">
        <f t="shared" si="15"/>
        <v>0</v>
      </c>
      <c r="K131" s="84">
        <f t="shared" si="17"/>
        <v>8.21</v>
      </c>
    </row>
    <row r="132" spans="1:11" ht="18" customHeight="1">
      <c r="A132" s="54" t="s">
        <v>247</v>
      </c>
      <c r="B132" s="47" t="s">
        <v>121</v>
      </c>
      <c r="C132" s="60">
        <v>33144</v>
      </c>
      <c r="D132" s="61">
        <v>17097</v>
      </c>
      <c r="E132" s="60">
        <v>32316</v>
      </c>
      <c r="F132" s="61">
        <v>16655</v>
      </c>
      <c r="G132" s="68">
        <f t="shared" si="12"/>
        <v>828</v>
      </c>
      <c r="H132" s="69">
        <f t="shared" si="13"/>
        <v>442</v>
      </c>
      <c r="I132" s="41">
        <f t="shared" si="14"/>
        <v>6797.880000000001</v>
      </c>
      <c r="J132" s="82">
        <f t="shared" si="15"/>
        <v>1432.0800000000002</v>
      </c>
      <c r="K132" s="84">
        <f t="shared" si="17"/>
        <v>8229.960000000001</v>
      </c>
    </row>
    <row r="133" spans="1:11" ht="18" customHeight="1">
      <c r="A133" s="54" t="s">
        <v>248</v>
      </c>
      <c r="B133" s="47" t="s">
        <v>122</v>
      </c>
      <c r="C133" s="60">
        <v>100</v>
      </c>
      <c r="D133" s="61">
        <v>47</v>
      </c>
      <c r="E133" s="60">
        <v>99</v>
      </c>
      <c r="F133" s="61">
        <v>47</v>
      </c>
      <c r="G133" s="68">
        <f t="shared" si="12"/>
        <v>1</v>
      </c>
      <c r="H133" s="69">
        <f t="shared" si="13"/>
        <v>0</v>
      </c>
      <c r="I133" s="41">
        <f t="shared" si="14"/>
        <v>8.21</v>
      </c>
      <c r="J133" s="82">
        <f t="shared" si="15"/>
        <v>0</v>
      </c>
      <c r="K133" s="84">
        <f t="shared" si="17"/>
        <v>8.21</v>
      </c>
    </row>
    <row r="134" spans="1:11" ht="18" customHeight="1">
      <c r="A134" s="54" t="s">
        <v>308</v>
      </c>
      <c r="B134" s="47" t="s">
        <v>123</v>
      </c>
      <c r="C134" s="60">
        <v>11270</v>
      </c>
      <c r="D134" s="61">
        <v>4856</v>
      </c>
      <c r="E134" s="60">
        <v>10602</v>
      </c>
      <c r="F134" s="61">
        <v>4550</v>
      </c>
      <c r="G134" s="68">
        <f t="shared" si="12"/>
        <v>668</v>
      </c>
      <c r="H134" s="69">
        <f t="shared" si="13"/>
        <v>306</v>
      </c>
      <c r="I134" s="41">
        <f t="shared" si="14"/>
        <v>5484.280000000001</v>
      </c>
      <c r="J134" s="82">
        <f t="shared" si="15"/>
        <v>991.44</v>
      </c>
      <c r="K134" s="84">
        <f t="shared" si="17"/>
        <v>6475.720000000001</v>
      </c>
    </row>
    <row r="135" spans="1:11" ht="18" customHeight="1">
      <c r="A135" s="54" t="s">
        <v>307</v>
      </c>
      <c r="B135" s="47" t="s">
        <v>124</v>
      </c>
      <c r="C135" s="60">
        <v>1159</v>
      </c>
      <c r="D135" s="61">
        <v>336</v>
      </c>
      <c r="E135" s="60">
        <v>1159</v>
      </c>
      <c r="F135" s="61">
        <v>336</v>
      </c>
      <c r="G135" s="68">
        <f t="shared" si="12"/>
        <v>0</v>
      </c>
      <c r="H135" s="69">
        <f t="shared" si="13"/>
        <v>0</v>
      </c>
      <c r="I135" s="41">
        <f t="shared" si="14"/>
        <v>0</v>
      </c>
      <c r="J135" s="82">
        <f t="shared" si="15"/>
        <v>0</v>
      </c>
      <c r="K135" s="84">
        <f t="shared" si="17"/>
        <v>0</v>
      </c>
    </row>
    <row r="136" spans="1:11" ht="18" customHeight="1">
      <c r="A136" s="54" t="s">
        <v>249</v>
      </c>
      <c r="B136" s="47" t="s">
        <v>125</v>
      </c>
      <c r="C136" s="60">
        <v>0</v>
      </c>
      <c r="D136" s="61">
        <v>0</v>
      </c>
      <c r="E136" s="60">
        <v>0</v>
      </c>
      <c r="F136" s="61">
        <v>0</v>
      </c>
      <c r="G136" s="68">
        <f t="shared" si="12"/>
        <v>0</v>
      </c>
      <c r="H136" s="69">
        <f t="shared" si="13"/>
        <v>0</v>
      </c>
      <c r="I136" s="41">
        <f t="shared" si="14"/>
        <v>0</v>
      </c>
      <c r="J136" s="82">
        <f t="shared" si="15"/>
        <v>0</v>
      </c>
      <c r="K136" s="84">
        <f t="shared" si="17"/>
        <v>0</v>
      </c>
    </row>
    <row r="137" spans="1:11" ht="18" customHeight="1">
      <c r="A137" s="54" t="s">
        <v>250</v>
      </c>
      <c r="B137" s="47" t="s">
        <v>126</v>
      </c>
      <c r="C137" s="60">
        <v>963</v>
      </c>
      <c r="D137" s="61">
        <v>117</v>
      </c>
      <c r="E137" s="60">
        <v>963</v>
      </c>
      <c r="F137" s="61">
        <v>117</v>
      </c>
      <c r="G137" s="68">
        <f t="shared" si="12"/>
        <v>0</v>
      </c>
      <c r="H137" s="69">
        <f t="shared" si="13"/>
        <v>0</v>
      </c>
      <c r="I137" s="41">
        <f t="shared" si="14"/>
        <v>0</v>
      </c>
      <c r="J137" s="82">
        <f t="shared" si="15"/>
        <v>0</v>
      </c>
      <c r="K137" s="84">
        <f t="shared" si="17"/>
        <v>0</v>
      </c>
    </row>
    <row r="138" spans="1:11" ht="18" customHeight="1">
      <c r="A138" s="54" t="s">
        <v>251</v>
      </c>
      <c r="B138" s="47" t="s">
        <v>127</v>
      </c>
      <c r="C138" s="60">
        <v>10121</v>
      </c>
      <c r="D138" s="61">
        <v>5031</v>
      </c>
      <c r="E138" s="60">
        <v>10121</v>
      </c>
      <c r="F138" s="61">
        <v>5031</v>
      </c>
      <c r="G138" s="68">
        <f t="shared" si="12"/>
        <v>0</v>
      </c>
      <c r="H138" s="69">
        <f t="shared" si="13"/>
        <v>0</v>
      </c>
      <c r="I138" s="41">
        <f t="shared" si="14"/>
        <v>0</v>
      </c>
      <c r="J138" s="82">
        <f t="shared" si="15"/>
        <v>0</v>
      </c>
      <c r="K138" s="84">
        <f t="shared" si="17"/>
        <v>0</v>
      </c>
    </row>
    <row r="139" spans="1:11" ht="18" customHeight="1">
      <c r="A139" s="54" t="s">
        <v>252</v>
      </c>
      <c r="B139" s="47" t="s">
        <v>128</v>
      </c>
      <c r="C139" s="60">
        <v>31224</v>
      </c>
      <c r="D139" s="61">
        <v>12606</v>
      </c>
      <c r="E139" s="60">
        <v>31224</v>
      </c>
      <c r="F139" s="61">
        <v>12606</v>
      </c>
      <c r="G139" s="68">
        <f aca="true" t="shared" si="18" ref="G139:G166">C139-E139</f>
        <v>0</v>
      </c>
      <c r="H139" s="69">
        <f aca="true" t="shared" si="19" ref="H139:H166">D139-F139</f>
        <v>0</v>
      </c>
      <c r="I139" s="41">
        <f t="shared" si="14"/>
        <v>0</v>
      </c>
      <c r="J139" s="82">
        <f t="shared" si="15"/>
        <v>0</v>
      </c>
      <c r="K139" s="84">
        <f t="shared" si="17"/>
        <v>0</v>
      </c>
    </row>
    <row r="140" spans="1:11" ht="18" customHeight="1">
      <c r="A140" s="54" t="s">
        <v>253</v>
      </c>
      <c r="B140" s="47" t="s">
        <v>129</v>
      </c>
      <c r="C140" s="60">
        <v>2445</v>
      </c>
      <c r="D140" s="61">
        <v>829</v>
      </c>
      <c r="E140" s="60">
        <v>2445</v>
      </c>
      <c r="F140" s="61">
        <v>829</v>
      </c>
      <c r="G140" s="68">
        <f t="shared" si="18"/>
        <v>0</v>
      </c>
      <c r="H140" s="69">
        <f t="shared" si="19"/>
        <v>0</v>
      </c>
      <c r="I140" s="41">
        <f aca="true" t="shared" si="20" ref="I140:I165">G140*$D$175</f>
        <v>0</v>
      </c>
      <c r="J140" s="82">
        <f aca="true" t="shared" si="21" ref="J140:J165">H140*$D$176</f>
        <v>0</v>
      </c>
      <c r="K140" s="84">
        <f t="shared" si="17"/>
        <v>0</v>
      </c>
    </row>
    <row r="141" spans="1:11" ht="18" customHeight="1">
      <c r="A141" s="54" t="s">
        <v>254</v>
      </c>
      <c r="B141" s="47" t="s">
        <v>130</v>
      </c>
      <c r="C141" s="60">
        <v>43453</v>
      </c>
      <c r="D141" s="61">
        <v>20667</v>
      </c>
      <c r="E141" s="60">
        <v>43084</v>
      </c>
      <c r="F141" s="61">
        <v>20509</v>
      </c>
      <c r="G141" s="68">
        <f t="shared" si="18"/>
        <v>369</v>
      </c>
      <c r="H141" s="69">
        <f t="shared" si="19"/>
        <v>158</v>
      </c>
      <c r="I141" s="41">
        <f t="shared" si="20"/>
        <v>3029.4900000000002</v>
      </c>
      <c r="J141" s="82">
        <f t="shared" si="21"/>
        <v>511.92</v>
      </c>
      <c r="K141" s="84">
        <f t="shared" si="17"/>
        <v>3541.4100000000003</v>
      </c>
    </row>
    <row r="142" spans="1:11" ht="18" customHeight="1">
      <c r="A142" s="54" t="s">
        <v>255</v>
      </c>
      <c r="B142" s="47" t="s">
        <v>131</v>
      </c>
      <c r="C142" s="60">
        <v>7201</v>
      </c>
      <c r="D142" s="61">
        <v>4805</v>
      </c>
      <c r="E142" s="60">
        <v>6987</v>
      </c>
      <c r="F142" s="61">
        <v>4713</v>
      </c>
      <c r="G142" s="68">
        <f t="shared" si="18"/>
        <v>214</v>
      </c>
      <c r="H142" s="69">
        <f t="shared" si="19"/>
        <v>92</v>
      </c>
      <c r="I142" s="41">
        <f t="shared" si="20"/>
        <v>1756.9400000000003</v>
      </c>
      <c r="J142" s="82">
        <f t="shared" si="21"/>
        <v>298.08000000000004</v>
      </c>
      <c r="K142" s="84">
        <f t="shared" si="17"/>
        <v>2055.0200000000004</v>
      </c>
    </row>
    <row r="143" spans="1:11" ht="18" customHeight="1">
      <c r="A143" s="54" t="s">
        <v>256</v>
      </c>
      <c r="B143" s="47" t="s">
        <v>132</v>
      </c>
      <c r="C143" s="60">
        <v>17153</v>
      </c>
      <c r="D143" s="61">
        <v>7215</v>
      </c>
      <c r="E143" s="60">
        <v>16877</v>
      </c>
      <c r="F143" s="61">
        <v>7101</v>
      </c>
      <c r="G143" s="68">
        <f t="shared" si="18"/>
        <v>276</v>
      </c>
      <c r="H143" s="69">
        <f t="shared" si="19"/>
        <v>114</v>
      </c>
      <c r="I143" s="41">
        <f t="shared" si="20"/>
        <v>2265.96</v>
      </c>
      <c r="J143" s="82">
        <f t="shared" si="21"/>
        <v>369.36</v>
      </c>
      <c r="K143" s="84">
        <f t="shared" si="17"/>
        <v>2635.32</v>
      </c>
    </row>
    <row r="144" spans="1:11" ht="18" customHeight="1">
      <c r="A144" s="54">
        <v>372611</v>
      </c>
      <c r="B144" s="47" t="s">
        <v>133</v>
      </c>
      <c r="C144" s="60">
        <v>18741</v>
      </c>
      <c r="D144" s="61">
        <v>8106</v>
      </c>
      <c r="E144" s="60">
        <v>17550</v>
      </c>
      <c r="F144" s="61">
        <v>7570</v>
      </c>
      <c r="G144" s="68">
        <f t="shared" si="18"/>
        <v>1191</v>
      </c>
      <c r="H144" s="69">
        <f t="shared" si="19"/>
        <v>536</v>
      </c>
      <c r="I144" s="41">
        <f t="shared" si="20"/>
        <v>9778.11</v>
      </c>
      <c r="J144" s="82">
        <f t="shared" si="21"/>
        <v>1736.64</v>
      </c>
      <c r="K144" s="84">
        <f t="shared" si="17"/>
        <v>11514.75</v>
      </c>
    </row>
    <row r="145" spans="1:11" ht="18" customHeight="1">
      <c r="A145" s="54" t="s">
        <v>257</v>
      </c>
      <c r="B145" s="47" t="s">
        <v>134</v>
      </c>
      <c r="C145" s="60">
        <v>11177</v>
      </c>
      <c r="D145" s="61">
        <v>8891</v>
      </c>
      <c r="E145" s="60">
        <v>11177</v>
      </c>
      <c r="F145" s="61">
        <v>8891</v>
      </c>
      <c r="G145" s="68">
        <f t="shared" si="18"/>
        <v>0</v>
      </c>
      <c r="H145" s="69">
        <f t="shared" si="19"/>
        <v>0</v>
      </c>
      <c r="I145" s="41">
        <f t="shared" si="20"/>
        <v>0</v>
      </c>
      <c r="J145" s="82">
        <f t="shared" si="21"/>
        <v>0</v>
      </c>
      <c r="K145" s="84">
        <f t="shared" si="17"/>
        <v>0</v>
      </c>
    </row>
    <row r="146" spans="1:11" ht="18" customHeight="1">
      <c r="A146" s="54" t="s">
        <v>288</v>
      </c>
      <c r="B146" s="47" t="s">
        <v>289</v>
      </c>
      <c r="C146" s="60">
        <v>1979</v>
      </c>
      <c r="D146" s="61">
        <v>1581</v>
      </c>
      <c r="E146" s="60">
        <v>1979</v>
      </c>
      <c r="F146" s="61">
        <v>1581</v>
      </c>
      <c r="G146" s="68">
        <f t="shared" si="18"/>
        <v>0</v>
      </c>
      <c r="H146" s="69">
        <f t="shared" si="19"/>
        <v>0</v>
      </c>
      <c r="I146" s="41">
        <f t="shared" si="20"/>
        <v>0</v>
      </c>
      <c r="J146" s="82">
        <f t="shared" si="21"/>
        <v>0</v>
      </c>
      <c r="K146" s="84">
        <f t="shared" si="17"/>
        <v>0</v>
      </c>
    </row>
    <row r="147" spans="1:11" ht="18" customHeight="1">
      <c r="A147" s="54" t="s">
        <v>309</v>
      </c>
      <c r="B147" s="47" t="s">
        <v>310</v>
      </c>
      <c r="C147" s="60">
        <v>3006</v>
      </c>
      <c r="D147" s="61">
        <v>2030</v>
      </c>
      <c r="E147" s="60">
        <v>3006</v>
      </c>
      <c r="F147" s="61">
        <v>2030</v>
      </c>
      <c r="G147" s="68">
        <f>C147-E147</f>
        <v>0</v>
      </c>
      <c r="H147" s="69">
        <f>D147-F147</f>
        <v>0</v>
      </c>
      <c r="I147" s="41">
        <f t="shared" si="20"/>
        <v>0</v>
      </c>
      <c r="J147" s="82">
        <f t="shared" si="21"/>
        <v>0</v>
      </c>
      <c r="K147" s="84">
        <f>I147+J147</f>
        <v>0</v>
      </c>
    </row>
    <row r="148" spans="1:11" ht="18" customHeight="1">
      <c r="A148" s="54" t="s">
        <v>258</v>
      </c>
      <c r="B148" s="47" t="s">
        <v>135</v>
      </c>
      <c r="C148" s="60">
        <v>4569</v>
      </c>
      <c r="D148" s="61">
        <v>2340</v>
      </c>
      <c r="E148" s="60">
        <v>4569</v>
      </c>
      <c r="F148" s="61">
        <v>2340</v>
      </c>
      <c r="G148" s="68">
        <f t="shared" si="18"/>
        <v>0</v>
      </c>
      <c r="H148" s="69">
        <f t="shared" si="19"/>
        <v>0</v>
      </c>
      <c r="I148" s="41">
        <f t="shared" si="20"/>
        <v>0</v>
      </c>
      <c r="J148" s="82">
        <f t="shared" si="21"/>
        <v>0</v>
      </c>
      <c r="K148" s="84">
        <f t="shared" si="17"/>
        <v>0</v>
      </c>
    </row>
    <row r="149" spans="1:11" ht="18" customHeight="1">
      <c r="A149" s="54" t="s">
        <v>259</v>
      </c>
      <c r="B149" s="47" t="s">
        <v>136</v>
      </c>
      <c r="C149" s="60">
        <v>5772</v>
      </c>
      <c r="D149" s="61">
        <v>1990</v>
      </c>
      <c r="E149" s="60">
        <v>5772</v>
      </c>
      <c r="F149" s="61">
        <v>1990</v>
      </c>
      <c r="G149" s="68">
        <f t="shared" si="18"/>
        <v>0</v>
      </c>
      <c r="H149" s="69">
        <f t="shared" si="19"/>
        <v>0</v>
      </c>
      <c r="I149" s="41">
        <f t="shared" si="20"/>
        <v>0</v>
      </c>
      <c r="J149" s="82">
        <f t="shared" si="21"/>
        <v>0</v>
      </c>
      <c r="K149" s="84">
        <f t="shared" si="17"/>
        <v>0</v>
      </c>
    </row>
    <row r="150" spans="1:11" ht="18" customHeight="1">
      <c r="A150" s="54" t="s">
        <v>260</v>
      </c>
      <c r="B150" s="47" t="s">
        <v>137</v>
      </c>
      <c r="C150" s="60">
        <v>1704</v>
      </c>
      <c r="D150" s="61">
        <v>1062</v>
      </c>
      <c r="E150" s="60">
        <v>1704</v>
      </c>
      <c r="F150" s="61">
        <v>1062</v>
      </c>
      <c r="G150" s="68">
        <f t="shared" si="18"/>
        <v>0</v>
      </c>
      <c r="H150" s="69">
        <f t="shared" si="19"/>
        <v>0</v>
      </c>
      <c r="I150" s="41">
        <f t="shared" si="20"/>
        <v>0</v>
      </c>
      <c r="J150" s="82">
        <f t="shared" si="21"/>
        <v>0</v>
      </c>
      <c r="K150" s="84">
        <f t="shared" si="17"/>
        <v>0</v>
      </c>
    </row>
    <row r="151" spans="1:11" ht="18" customHeight="1">
      <c r="A151" s="54" t="s">
        <v>261</v>
      </c>
      <c r="B151" s="47" t="s">
        <v>138</v>
      </c>
      <c r="C151" s="60">
        <v>16072</v>
      </c>
      <c r="D151" s="61">
        <v>8773</v>
      </c>
      <c r="E151" s="60">
        <v>16072</v>
      </c>
      <c r="F151" s="61">
        <v>8773</v>
      </c>
      <c r="G151" s="68">
        <f t="shared" si="18"/>
        <v>0</v>
      </c>
      <c r="H151" s="69">
        <f t="shared" si="19"/>
        <v>0</v>
      </c>
      <c r="I151" s="41">
        <f t="shared" si="20"/>
        <v>0</v>
      </c>
      <c r="J151" s="82">
        <f t="shared" si="21"/>
        <v>0</v>
      </c>
      <c r="K151" s="84">
        <f t="shared" si="17"/>
        <v>0</v>
      </c>
    </row>
    <row r="152" spans="1:11" ht="18" customHeight="1">
      <c r="A152" s="54" t="s">
        <v>262</v>
      </c>
      <c r="B152" s="47" t="s">
        <v>139</v>
      </c>
      <c r="C152" s="60">
        <v>615</v>
      </c>
      <c r="D152" s="61">
        <v>293</v>
      </c>
      <c r="E152" s="60">
        <v>615</v>
      </c>
      <c r="F152" s="61">
        <v>292</v>
      </c>
      <c r="G152" s="68">
        <f t="shared" si="18"/>
        <v>0</v>
      </c>
      <c r="H152" s="69">
        <f t="shared" si="19"/>
        <v>1</v>
      </c>
      <c r="I152" s="41">
        <f t="shared" si="20"/>
        <v>0</v>
      </c>
      <c r="J152" s="82">
        <f t="shared" si="21"/>
        <v>3.24</v>
      </c>
      <c r="K152" s="84">
        <f t="shared" si="17"/>
        <v>3.24</v>
      </c>
    </row>
    <row r="153" spans="1:11" ht="18" customHeight="1">
      <c r="A153" s="54" t="s">
        <v>263</v>
      </c>
      <c r="B153" s="47" t="s">
        <v>140</v>
      </c>
      <c r="C153" s="60">
        <v>8077</v>
      </c>
      <c r="D153" s="61">
        <v>3322</v>
      </c>
      <c r="E153" s="60">
        <v>8077</v>
      </c>
      <c r="F153" s="61">
        <v>3322</v>
      </c>
      <c r="G153" s="68">
        <f t="shared" si="18"/>
        <v>0</v>
      </c>
      <c r="H153" s="69">
        <f t="shared" si="19"/>
        <v>0</v>
      </c>
      <c r="I153" s="41">
        <f t="shared" si="20"/>
        <v>0</v>
      </c>
      <c r="J153" s="82">
        <f t="shared" si="21"/>
        <v>0</v>
      </c>
      <c r="K153" s="84">
        <f t="shared" si="17"/>
        <v>0</v>
      </c>
    </row>
    <row r="154" spans="1:11" ht="18" customHeight="1">
      <c r="A154" s="54" t="s">
        <v>264</v>
      </c>
      <c r="B154" s="47" t="s">
        <v>265</v>
      </c>
      <c r="C154" s="60">
        <v>4739</v>
      </c>
      <c r="D154" s="61">
        <v>3065</v>
      </c>
      <c r="E154" s="60">
        <v>4739</v>
      </c>
      <c r="F154" s="61">
        <v>3065</v>
      </c>
      <c r="G154" s="68">
        <f t="shared" si="18"/>
        <v>0</v>
      </c>
      <c r="H154" s="69">
        <f t="shared" si="19"/>
        <v>0</v>
      </c>
      <c r="I154" s="41">
        <f t="shared" si="20"/>
        <v>0</v>
      </c>
      <c r="J154" s="82">
        <f t="shared" si="21"/>
        <v>0</v>
      </c>
      <c r="K154" s="84">
        <f t="shared" si="17"/>
        <v>0</v>
      </c>
    </row>
    <row r="155" spans="1:11" ht="18" customHeight="1">
      <c r="A155" s="54" t="s">
        <v>266</v>
      </c>
      <c r="B155" s="47" t="s">
        <v>141</v>
      </c>
      <c r="C155" s="60">
        <v>8290</v>
      </c>
      <c r="D155" s="61">
        <v>3222</v>
      </c>
      <c r="E155" s="60">
        <v>8233</v>
      </c>
      <c r="F155" s="61">
        <v>3175</v>
      </c>
      <c r="G155" s="68">
        <f t="shared" si="18"/>
        <v>57</v>
      </c>
      <c r="H155" s="69">
        <f t="shared" si="19"/>
        <v>47</v>
      </c>
      <c r="I155" s="41">
        <f t="shared" si="20"/>
        <v>467.97</v>
      </c>
      <c r="J155" s="82">
        <f t="shared" si="21"/>
        <v>152.28</v>
      </c>
      <c r="K155" s="84">
        <f t="shared" si="17"/>
        <v>620.25</v>
      </c>
    </row>
    <row r="156" spans="1:11" ht="18" customHeight="1">
      <c r="A156" s="54" t="s">
        <v>267</v>
      </c>
      <c r="B156" s="47" t="s">
        <v>268</v>
      </c>
      <c r="C156" s="60">
        <v>4071</v>
      </c>
      <c r="D156" s="61">
        <v>2542</v>
      </c>
      <c r="E156" s="60">
        <v>4070</v>
      </c>
      <c r="F156" s="61">
        <v>2541</v>
      </c>
      <c r="G156" s="68">
        <f t="shared" si="18"/>
        <v>1</v>
      </c>
      <c r="H156" s="69">
        <f t="shared" si="19"/>
        <v>1</v>
      </c>
      <c r="I156" s="41">
        <f t="shared" si="20"/>
        <v>8.21</v>
      </c>
      <c r="J156" s="82">
        <f t="shared" si="21"/>
        <v>3.24</v>
      </c>
      <c r="K156" s="84">
        <f t="shared" si="17"/>
        <v>11.450000000000001</v>
      </c>
    </row>
    <row r="157" spans="1:11" ht="18" customHeight="1">
      <c r="A157" s="54" t="s">
        <v>314</v>
      </c>
      <c r="B157" s="47" t="s">
        <v>142</v>
      </c>
      <c r="C157" s="60">
        <v>3</v>
      </c>
      <c r="D157" s="61">
        <v>0</v>
      </c>
      <c r="E157" s="60">
        <v>3</v>
      </c>
      <c r="F157" s="61">
        <v>0</v>
      </c>
      <c r="G157" s="68">
        <f t="shared" si="18"/>
        <v>0</v>
      </c>
      <c r="H157" s="69">
        <f t="shared" si="19"/>
        <v>0</v>
      </c>
      <c r="I157" s="41">
        <f t="shared" si="20"/>
        <v>0</v>
      </c>
      <c r="J157" s="82">
        <f t="shared" si="21"/>
        <v>0</v>
      </c>
      <c r="K157" s="84">
        <f t="shared" si="17"/>
        <v>0</v>
      </c>
    </row>
    <row r="158" spans="1:11" ht="18" customHeight="1">
      <c r="A158" s="54" t="s">
        <v>333</v>
      </c>
      <c r="B158" s="47" t="s">
        <v>143</v>
      </c>
      <c r="C158" s="60">
        <v>0</v>
      </c>
      <c r="D158" s="61">
        <v>0</v>
      </c>
      <c r="E158" s="60">
        <v>0</v>
      </c>
      <c r="F158" s="61">
        <v>0</v>
      </c>
      <c r="G158" s="68">
        <f t="shared" si="18"/>
        <v>0</v>
      </c>
      <c r="H158" s="69">
        <f t="shared" si="19"/>
        <v>0</v>
      </c>
      <c r="I158" s="41">
        <f t="shared" si="20"/>
        <v>0</v>
      </c>
      <c r="J158" s="82">
        <f t="shared" si="21"/>
        <v>0</v>
      </c>
      <c r="K158" s="84">
        <f t="shared" si="17"/>
        <v>0</v>
      </c>
    </row>
    <row r="159" spans="1:11" ht="18" customHeight="1">
      <c r="A159" s="54" t="s">
        <v>334</v>
      </c>
      <c r="B159" s="47" t="s">
        <v>144</v>
      </c>
      <c r="C159" s="60">
        <v>0</v>
      </c>
      <c r="D159" s="61">
        <v>0</v>
      </c>
      <c r="E159" s="60">
        <v>0</v>
      </c>
      <c r="F159" s="61">
        <v>0</v>
      </c>
      <c r="G159" s="68">
        <f t="shared" si="18"/>
        <v>0</v>
      </c>
      <c r="H159" s="69">
        <f t="shared" si="19"/>
        <v>0</v>
      </c>
      <c r="I159" s="41">
        <f t="shared" si="20"/>
        <v>0</v>
      </c>
      <c r="J159" s="82">
        <f t="shared" si="21"/>
        <v>0</v>
      </c>
      <c r="K159" s="84">
        <f t="shared" si="17"/>
        <v>0</v>
      </c>
    </row>
    <row r="160" spans="1:11" ht="18" customHeight="1">
      <c r="A160" s="54" t="s">
        <v>290</v>
      </c>
      <c r="B160" s="47" t="s">
        <v>291</v>
      </c>
      <c r="C160" s="60">
        <v>18542</v>
      </c>
      <c r="D160" s="61">
        <v>7869</v>
      </c>
      <c r="E160" s="60">
        <v>18459</v>
      </c>
      <c r="F160" s="61">
        <v>7805</v>
      </c>
      <c r="G160" s="68">
        <f t="shared" si="18"/>
        <v>83</v>
      </c>
      <c r="H160" s="69">
        <f t="shared" si="19"/>
        <v>64</v>
      </c>
      <c r="I160" s="41">
        <f t="shared" si="20"/>
        <v>681.4300000000001</v>
      </c>
      <c r="J160" s="82">
        <f t="shared" si="21"/>
        <v>207.36</v>
      </c>
      <c r="K160" s="84">
        <f aca="true" t="shared" si="22" ref="K160:K166">I160+J160</f>
        <v>888.7900000000001</v>
      </c>
    </row>
    <row r="161" spans="1:11" ht="18" customHeight="1">
      <c r="A161" s="54" t="s">
        <v>292</v>
      </c>
      <c r="B161" s="47" t="s">
        <v>293</v>
      </c>
      <c r="C161" s="60">
        <v>1313</v>
      </c>
      <c r="D161" s="61">
        <v>391</v>
      </c>
      <c r="E161" s="60">
        <v>1313</v>
      </c>
      <c r="F161" s="61">
        <v>391</v>
      </c>
      <c r="G161" s="68">
        <f t="shared" si="18"/>
        <v>0</v>
      </c>
      <c r="H161" s="69">
        <f t="shared" si="19"/>
        <v>0</v>
      </c>
      <c r="I161" s="41">
        <f t="shared" si="20"/>
        <v>0</v>
      </c>
      <c r="J161" s="82">
        <f t="shared" si="21"/>
        <v>0</v>
      </c>
      <c r="K161" s="84">
        <f t="shared" si="22"/>
        <v>0</v>
      </c>
    </row>
    <row r="162" spans="1:11" ht="18" customHeight="1">
      <c r="A162" s="54" t="s">
        <v>269</v>
      </c>
      <c r="B162" s="47" t="s">
        <v>145</v>
      </c>
      <c r="C162" s="60">
        <v>27437</v>
      </c>
      <c r="D162" s="61">
        <v>8750</v>
      </c>
      <c r="E162" s="60">
        <v>27437</v>
      </c>
      <c r="F162" s="61">
        <v>8750</v>
      </c>
      <c r="G162" s="68">
        <f t="shared" si="18"/>
        <v>0</v>
      </c>
      <c r="H162" s="69">
        <f t="shared" si="19"/>
        <v>0</v>
      </c>
      <c r="I162" s="41">
        <f t="shared" si="20"/>
        <v>0</v>
      </c>
      <c r="J162" s="82">
        <f t="shared" si="21"/>
        <v>0</v>
      </c>
      <c r="K162" s="84">
        <f t="shared" si="22"/>
        <v>0</v>
      </c>
    </row>
    <row r="163" spans="1:11" ht="18" customHeight="1">
      <c r="A163" s="54">
        <v>11281</v>
      </c>
      <c r="B163" s="47" t="s">
        <v>303</v>
      </c>
      <c r="C163" s="60">
        <v>50884</v>
      </c>
      <c r="D163" s="61">
        <v>26958</v>
      </c>
      <c r="E163" s="60">
        <v>50697</v>
      </c>
      <c r="F163" s="61">
        <v>26796</v>
      </c>
      <c r="G163" s="68">
        <f t="shared" si="18"/>
        <v>187</v>
      </c>
      <c r="H163" s="69">
        <f t="shared" si="19"/>
        <v>162</v>
      </c>
      <c r="I163" s="41">
        <f t="shared" si="20"/>
        <v>1535.2700000000002</v>
      </c>
      <c r="J163" s="82">
        <f t="shared" si="21"/>
        <v>524.88</v>
      </c>
      <c r="K163" s="84">
        <f t="shared" si="22"/>
        <v>2060.15</v>
      </c>
    </row>
    <row r="164" spans="1:11" ht="18" customHeight="1">
      <c r="A164" s="54" t="s">
        <v>321</v>
      </c>
      <c r="B164" s="47" t="s">
        <v>320</v>
      </c>
      <c r="C164" s="60">
        <v>45</v>
      </c>
      <c r="D164" s="61">
        <v>18</v>
      </c>
      <c r="E164" s="60">
        <v>36</v>
      </c>
      <c r="F164" s="61">
        <v>14</v>
      </c>
      <c r="G164" s="68">
        <f t="shared" si="18"/>
        <v>9</v>
      </c>
      <c r="H164" s="69">
        <f t="shared" si="19"/>
        <v>4</v>
      </c>
      <c r="I164" s="41">
        <f t="shared" si="20"/>
        <v>73.89000000000001</v>
      </c>
      <c r="J164" s="82">
        <f t="shared" si="21"/>
        <v>12.96</v>
      </c>
      <c r="K164" s="84">
        <f t="shared" si="22"/>
        <v>86.85000000000002</v>
      </c>
    </row>
    <row r="165" spans="1:11" ht="18" customHeight="1">
      <c r="A165" s="54">
        <v>11582</v>
      </c>
      <c r="B165" s="47" t="s">
        <v>304</v>
      </c>
      <c r="C165" s="60">
        <v>41512</v>
      </c>
      <c r="D165" s="61">
        <v>178608</v>
      </c>
      <c r="E165" s="60">
        <v>41397</v>
      </c>
      <c r="F165" s="61">
        <v>177710</v>
      </c>
      <c r="G165" s="68">
        <f t="shared" si="18"/>
        <v>115</v>
      </c>
      <c r="H165" s="69">
        <f t="shared" si="19"/>
        <v>898</v>
      </c>
      <c r="I165" s="41">
        <f t="shared" si="20"/>
        <v>944.1500000000001</v>
      </c>
      <c r="J165" s="82">
        <f t="shared" si="21"/>
        <v>2909.52</v>
      </c>
      <c r="K165" s="84">
        <f t="shared" si="22"/>
        <v>3853.67</v>
      </c>
    </row>
    <row r="166" spans="1:11" ht="18" customHeight="1" thickBot="1">
      <c r="A166" s="55" t="s">
        <v>305</v>
      </c>
      <c r="B166" s="48" t="s">
        <v>146</v>
      </c>
      <c r="C166" s="62">
        <v>77429</v>
      </c>
      <c r="D166" s="63">
        <v>40871</v>
      </c>
      <c r="E166" s="62">
        <v>77420</v>
      </c>
      <c r="F166" s="63">
        <v>40866</v>
      </c>
      <c r="G166" s="68">
        <f t="shared" si="18"/>
        <v>9</v>
      </c>
      <c r="H166" s="69">
        <f t="shared" si="19"/>
        <v>5</v>
      </c>
      <c r="I166" s="41">
        <f>G166*D175</f>
        <v>73.89000000000001</v>
      </c>
      <c r="J166" s="82">
        <f>H166*D176</f>
        <v>16.200000000000003</v>
      </c>
      <c r="K166" s="85">
        <f t="shared" si="22"/>
        <v>90.09000000000002</v>
      </c>
    </row>
    <row r="167" spans="3:11" ht="18.75" thickBot="1">
      <c r="C167" s="29"/>
      <c r="D167" s="29"/>
      <c r="E167" s="29"/>
      <c r="F167" s="29"/>
      <c r="G167" s="71">
        <f>SUM(G11:G166)</f>
        <v>22915</v>
      </c>
      <c r="H167" s="72">
        <f>SUM(H11:H166)</f>
        <v>13899</v>
      </c>
      <c r="I167" s="43">
        <f>SUM(I11:I166)</f>
        <v>188132.15000000002</v>
      </c>
      <c r="J167" s="42">
        <f>SUM(J11:J166)</f>
        <v>45032.75999999998</v>
      </c>
      <c r="K167" s="49">
        <f>I167+J167</f>
        <v>233164.91</v>
      </c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3:11" ht="12.75">
      <c r="C169" s="28"/>
      <c r="D169" s="28"/>
      <c r="E169" s="28"/>
      <c r="F169" s="28"/>
      <c r="G169" s="28"/>
      <c r="H169" s="28"/>
      <c r="I169" s="26"/>
      <c r="J169" s="26"/>
      <c r="K169" s="26"/>
    </row>
    <row r="170" spans="1:11" ht="15.75" customHeight="1" thickBot="1">
      <c r="A170" s="20"/>
      <c r="B170" s="21"/>
      <c r="C170" s="22"/>
      <c r="D170" s="22"/>
      <c r="E170" s="22"/>
      <c r="F170" s="22"/>
      <c r="G170" s="22"/>
      <c r="H170" s="22"/>
      <c r="I170" s="27"/>
      <c r="J170" s="27"/>
      <c r="K170" s="23"/>
    </row>
    <row r="171" spans="1:11" ht="18.75" thickBot="1">
      <c r="A171" s="52">
        <v>369674</v>
      </c>
      <c r="B171" s="51" t="s">
        <v>14</v>
      </c>
      <c r="C171" s="64">
        <v>1212721</v>
      </c>
      <c r="D171" s="65">
        <v>653459</v>
      </c>
      <c r="E171" s="64">
        <v>1185709</v>
      </c>
      <c r="F171" s="65">
        <v>636664</v>
      </c>
      <c r="G171" s="73">
        <f>C171-E171</f>
        <v>27012</v>
      </c>
      <c r="H171" s="74">
        <f>D171-F171</f>
        <v>16795</v>
      </c>
      <c r="I171" s="44">
        <f>G171*D175</f>
        <v>221768.52000000002</v>
      </c>
      <c r="J171" s="45">
        <f>H171*D176</f>
        <v>54415.8</v>
      </c>
      <c r="K171" s="50">
        <f>I171+J171</f>
        <v>276184.32</v>
      </c>
    </row>
    <row r="172" spans="9:11" ht="12.75">
      <c r="I172" s="26"/>
      <c r="J172" s="26"/>
      <c r="K172" s="26"/>
    </row>
    <row r="173" spans="9:11" ht="12.75">
      <c r="I173" s="26"/>
      <c r="J173" s="26"/>
      <c r="K173" s="26"/>
    </row>
    <row r="174" spans="9:11" ht="13.5" thickBot="1">
      <c r="I174" s="26"/>
      <c r="J174" s="26"/>
      <c r="K174" s="26"/>
    </row>
    <row r="175" spans="1:11" ht="16.5" thickBot="1">
      <c r="A175" s="5"/>
      <c r="B175" s="89" t="s">
        <v>15</v>
      </c>
      <c r="C175" s="90"/>
      <c r="D175" s="77">
        <v>8.21</v>
      </c>
      <c r="G175" s="98" t="s">
        <v>148</v>
      </c>
      <c r="H175" s="99"/>
      <c r="I175" s="100"/>
      <c r="J175" s="30"/>
      <c r="K175" s="31"/>
    </row>
    <row r="176" spans="1:11" ht="16.5" thickBot="1">
      <c r="A176" s="5"/>
      <c r="B176" s="89" t="s">
        <v>16</v>
      </c>
      <c r="C176" s="90"/>
      <c r="D176" s="78">
        <v>3.24</v>
      </c>
      <c r="G176" s="34" t="s">
        <v>10</v>
      </c>
      <c r="H176" s="35" t="s">
        <v>11</v>
      </c>
      <c r="I176" s="35" t="s">
        <v>149</v>
      </c>
      <c r="J176" s="32"/>
      <c r="K176" s="31"/>
    </row>
    <row r="177" spans="4:11" ht="18.75" thickBot="1">
      <c r="D177" s="16"/>
      <c r="G177" s="75">
        <f>G171-G167</f>
        <v>4097</v>
      </c>
      <c r="H177" s="76">
        <f>H171-H167</f>
        <v>2896</v>
      </c>
      <c r="I177" s="76">
        <f>G177+H177</f>
        <v>6993</v>
      </c>
      <c r="J177" s="33"/>
      <c r="K177" s="33"/>
    </row>
    <row r="178" spans="7:9" ht="15.75">
      <c r="G178" s="34" t="s">
        <v>150</v>
      </c>
      <c r="H178" s="35" t="s">
        <v>13</v>
      </c>
      <c r="I178" s="35" t="s">
        <v>7</v>
      </c>
    </row>
    <row r="179" spans="7:9" ht="18.75" thickBot="1">
      <c r="G179" s="36">
        <f>G177*D175</f>
        <v>33636.37</v>
      </c>
      <c r="H179" s="37">
        <f>H177*D176</f>
        <v>9383.04</v>
      </c>
      <c r="I179" s="37">
        <f>G179+H179</f>
        <v>43019.41</v>
      </c>
    </row>
    <row r="180" spans="2:9" ht="15.75">
      <c r="B180" s="56"/>
      <c r="C180" s="57" t="s">
        <v>306</v>
      </c>
      <c r="G180" s="34" t="s">
        <v>151</v>
      </c>
      <c r="H180" s="35" t="s">
        <v>152</v>
      </c>
      <c r="I180" s="35" t="s">
        <v>153</v>
      </c>
    </row>
    <row r="181" spans="7:9" ht="18.75" thickBot="1">
      <c r="G181" s="39">
        <f>100-(G167*100/G171)</f>
        <v>15.16733303716866</v>
      </c>
      <c r="H181" s="24">
        <f>100-(H167*100/H171)</f>
        <v>17.243227150937784</v>
      </c>
      <c r="I181" s="38">
        <f>100-(K167*100/K171)</f>
        <v>15.576340467119934</v>
      </c>
    </row>
  </sheetData>
  <sheetProtection/>
  <mergeCells count="9">
    <mergeCell ref="D2:H2"/>
    <mergeCell ref="B176:C176"/>
    <mergeCell ref="D4:E4"/>
    <mergeCell ref="B6:D6"/>
    <mergeCell ref="B4:C4"/>
    <mergeCell ref="B9:B10"/>
    <mergeCell ref="G175:I175"/>
    <mergeCell ref="I9:J9"/>
    <mergeCell ref="B175:C175"/>
  </mergeCells>
  <conditionalFormatting sqref="G1:H65536">
    <cfRule type="cellIs" priority="1" dxfId="0" operator="lessThan" stopIfTrue="1">
      <formula>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Aleona</cp:lastModifiedBy>
  <cp:lastPrinted>2015-11-24T10:30:15Z</cp:lastPrinted>
  <dcterms:created xsi:type="dcterms:W3CDTF">2007-11-28T18:11:11Z</dcterms:created>
  <dcterms:modified xsi:type="dcterms:W3CDTF">2023-03-24T11:40:54Z</dcterms:modified>
  <cp:category/>
  <cp:version/>
  <cp:contentType/>
  <cp:contentStatus/>
</cp:coreProperties>
</file>