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21345" windowHeight="102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<sst xmlns="http://schemas.openxmlformats.org/spreadsheetml/2006/main" count="343" uniqueCount="335">
  <si>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</si>
  <si>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</si>
  <si>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</si>
  <si>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</si>
  <si>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</si>
  <si>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</si>
  <si>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</si>
  <si>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</si>
  <si>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</si>
  <si>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</si>
  <si>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</si>
  <si>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</si>
  <si>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</si>
  <si>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</si>
  <si>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</si>
  <si>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</si>
  <si>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</si>
  <si>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</si>
  <si>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</si>
  <si>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</si>
  <si>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</si>
  <si>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</si>
  <si>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</si>
  <si>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</si>
  <si>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</si>
  <si>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</si>
  <si>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</si>
  <si>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</si>
  <si>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</si>
  <si>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</si>
  <si>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</si>
  <si>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</si>
  <si>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</si>
  <si>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</si>
  <si>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</si>
  <si>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</si>
  <si>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</si>
  <si>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</si>
  <si>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</si>
  <si>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</si>
  <si>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</si>
  <si>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</si>
  <si>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</si>
  <si>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</si>
  <si>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</si>
  <si>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</si>
  <si>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</si>
  <si>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</si>
  <si>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</si>
  <si>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</si>
  <si>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</si>
  <si>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</si>
  <si>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</si>
  <si>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</si>
  <si>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</si>
  <si>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</si>
  <si>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</si>
  <si>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</si>
  <si>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</si>
  <si>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</si>
  <si>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</si>
  <si>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</si>
  <si>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</si>
  <si>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</si>
  <si>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</si>
  <si>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</si>
  <si>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</si>
  <si>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</si>
  <si>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</si>
  <si>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</si>
  <si>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</si>
  <si>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</si>
  <si>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</si>
  <si>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</si>
  <si>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</si>
  <si>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</si>
  <si>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</si>
  <si>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</si>
  <si>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</si>
  <si>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</si>
  <si>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</si>
  <si>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</si>
  <si>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</si>
  <si>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</si>
  <si>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</si>
  <si>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</si>
  <si>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</si>
  <si>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</si>
  <si>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</si>
  <si>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</si>
  <si>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</si>
  <si>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</si>
  <si>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</si>
  <si>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</si>
  <si>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</si>
  <si>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</si>
  <si>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</si>
  <si>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</si>
  <si>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</si>
  <si>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</si>
  <si>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</si>
  <si>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</si>
  <si>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</si>
  <si>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</si>
  <si>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</si>
  <si>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</si>
  <si>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</si>
  <si>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</si>
  <si>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</si>
  <si>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</si>
  <si>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</si>
  <si>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</si>
  <si>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</si>
  <si>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</si>
  <si>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</si>
  <si>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</si>
  <si>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</si>
  <si>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</si>
  <si>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</si>
  <si>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</si>
  <si>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</si>
  <si>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</si>
  <si>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</si>
  <si>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</si>
  <si>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</si>
  <si>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</si>
  <si>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</si>
  <si>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</si>
  <si>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</si>
  <si>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</si>
  <si>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</si>
  <si>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</si>
  <si>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</si>
  <si>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</si>
  <si>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</si>
  <si>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</si>
  <si>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</si>
  <si>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</si>
  <si>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</si>
  <si>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</si>
  <si>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</si>
  <si>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</si>
  <si>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</si>
  <si>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</si>
  <si>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</si>
  <si>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</si>
  <si>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</si>
  <si>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</si>
  <si>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</si>
  <si>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</si>
  <si>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</si>
  <si>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</si>
  <si>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</si>
  <si>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</si>
  <si>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</si>
  <si>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</si>
  <si>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</si>
  <si>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</si>
  <si>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</si>
  <si>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</si>
  <si>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</si>
  <si>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</si>
  <si>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</si>
  <si>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</si>
  <si>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</si>
  <si>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17839/2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</si>
  <si>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</si>
  <si>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</si>
  <si>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</si>
  <si>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</si>
  <si>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</si>
  <si>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</si>
  <si>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</si>
  <si>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</si>
  <si>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</si>
  <si>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</si>
  <si>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367679/1</t>
  </si>
  <si>
    <t>11144/2</t>
  </si>
  <si>
    <t>367679/2</t>
  </si>
  <si>
    <t>11165/1</t>
  </si>
  <si>
    <t>11165/2</t>
  </si>
  <si>
    <t>11131/1</t>
  </si>
  <si>
    <t>10961/1</t>
  </si>
  <si>
    <t>11195/3</t>
  </si>
  <si>
    <t>11195/1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</si>
  <si>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</si>
  <si>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</si>
  <si>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</si>
  <si>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</si>
  <si>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</si>
  <si>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</si>
  <si>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</si>
  <si>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</si>
  <si>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</si>
  <si>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</si>
  <si>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</si>
  <si>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</si>
  <si>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</si>
  <si>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</si>
  <si>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11091/1</t>
  </si>
  <si>
    <t>11239/2</t>
  </si>
  <si>
    <t>11201/3</t>
  </si>
  <si>
    <t>11239/1</t>
  </si>
  <si>
    <t>11201/2</t>
  </si>
  <si>
    <t>11201/1</t>
  </si>
  <si>
    <t>11143/1</t>
  </si>
  <si>
    <t>11143/2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</si>
  <si>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</si>
  <si>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</si>
  <si>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</si>
  <si>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</si>
  <si>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</si>
  <si>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</si>
  <si>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</si>
  <si>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</si>
  <si>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</si>
  <si>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</si>
  <si>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</si>
  <si>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</si>
  <si>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</si>
  <si>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</si>
  <si>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</si>
  <si>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</si>
  <si>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</si>
  <si>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</si>
  <si>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</si>
  <si>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</si>
  <si>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</si>
  <si>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</si>
  <si>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</si>
  <si>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</si>
  <si>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</si>
  <si>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</si>
  <si>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</si>
  <si>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</si>
  <si>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</si>
  <si>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</si>
  <si>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</si>
  <si>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</si>
  <si>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</si>
  <si>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</si>
  <si>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</si>
  <si>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</si>
  <si>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</si>
  <si>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</si>
  <si>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</si>
  <si>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</si>
  <si>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</si>
  <si>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</si>
  <si>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</si>
  <si>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</si>
  <si>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</si>
  <si>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</si>
  <si>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</si>
  <si>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</si>
  <si>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</si>
  <si>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</si>
  <si>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</si>
  <si>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</si>
  <si>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</si>
  <si>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</si>
  <si>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</si>
  <si>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</si>
  <si>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</si>
  <si>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</si>
  <si>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</si>
  <si>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</si>
  <si>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</si>
  <si>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</si>
  <si>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11190/3</t>
  </si>
  <si>
    <t>11145/1</t>
  </si>
  <si>
    <t>2-1</t>
  </si>
  <si>
    <t>10-1</t>
  </si>
  <si>
    <t>11191/1</t>
  </si>
  <si>
    <t>22-1</t>
  </si>
  <si>
    <t>11145/2</t>
  </si>
  <si>
    <t>2-2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</si>
  <si>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</si>
  <si>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</si>
  <si>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</si>
  <si>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</si>
  <si>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</si>
  <si>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</si>
  <si>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</si>
  <si>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</si>
  <si>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</si>
  <si>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</si>
  <si>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</si>
  <si>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</si>
  <si>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</si>
  <si>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</si>
  <si>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</si>
  <si>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</si>
  <si>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</si>
  <si>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</si>
  <si>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</si>
  <si>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</si>
  <si>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</si>
  <si>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</si>
  <si>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</si>
  <si>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</si>
  <si>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</si>
  <si>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</si>
  <si>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</si>
  <si>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</si>
  <si>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</si>
  <si>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</si>
  <si>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368031/1</t>
  </si>
  <si>
    <t>368031/2</t>
  </si>
  <si>
    <t>11199/1</t>
  </si>
  <si>
    <t>130-2</t>
  </si>
  <si>
    <t>372918/1</t>
  </si>
  <si>
    <t>368037/1</t>
  </si>
  <si>
    <t>368037/2</t>
  </si>
  <si>
    <t>372914/1</t>
  </si>
  <si>
    <t>373394/1</t>
  </si>
  <si>
    <t>373320/1</t>
  </si>
  <si>
    <t>373371/1</t>
  </si>
  <si>
    <t>373393/1</t>
  </si>
  <si>
    <t>373359/1</t>
  </si>
  <si>
    <t>Въездные ворота</t>
  </si>
  <si>
    <t>373357/1</t>
  </si>
  <si>
    <t>373366/1</t>
  </si>
  <si>
    <t>373361/1</t>
  </si>
  <si>
    <t>373372/1</t>
  </si>
  <si>
    <t>373358/1</t>
  </si>
  <si>
    <t>373370/1</t>
  </si>
  <si>
    <t>373368/1</t>
  </si>
  <si>
    <t>373399/1</t>
  </si>
  <si>
    <t>373369/1</t>
  </si>
  <si>
    <t>373355/1</t>
  </si>
  <si>
    <t>373363/1</t>
  </si>
  <si>
    <t>373373/1</t>
  </si>
  <si>
    <t>373362/1</t>
  </si>
  <si>
    <t>373395/1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</si>
</sst>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6" fillId="0" borderId="26" xfId="0" applyNumberFormat="1" applyFont="1" applyBorder="1" applyAlignment="1">
      <alignment horizontal="right"/>
    </xf>
    <xf numFmtId="8" fontId="12" fillId="0" borderId="26" xfId="0" applyNumberFormat="1" applyFont="1" applyBorder="1" applyAlignment="1">
      <alignment/>
    </xf>
    <xf numFmtId="8" fontId="12" fillId="0" borderId="27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5" xfId="0" applyNumberFormat="1" applyFont="1" applyBorder="1" applyAlignment="1">
      <alignment horizontal="right"/>
    </xf>
    <xf numFmtId="8" fontId="13" fillId="0" borderId="29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4" xfId="0" applyNumberFormat="1" applyFill="1" applyBorder="1" applyAlignment="1">
      <alignment horizontal="center" vertical="center"/>
    </xf>
    <xf numFmtId="1" fontId="0" fillId="34" borderId="35" xfId="0" applyNumberFormat="1" applyFill="1" applyBorder="1" applyAlignment="1">
      <alignment horizontal="center" vertical="center"/>
    </xf>
    <xf numFmtId="1" fontId="0" fillId="34" borderId="36" xfId="0" applyNumberFormat="1" applyFill="1" applyBorder="1" applyAlignment="1">
      <alignment horizontal="center" vertical="center"/>
    </xf>
    <xf numFmtId="1" fontId="0" fillId="34" borderId="37" xfId="0" applyNumberForma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84" fontId="11" fillId="0" borderId="40" xfId="0" applyNumberFormat="1" applyFont="1" applyBorder="1" applyAlignment="1">
      <alignment horizontal="center"/>
    </xf>
    <xf numFmtId="184" fontId="11" fillId="0" borderId="41" xfId="0" applyNumberFormat="1" applyFont="1" applyBorder="1" applyAlignment="1">
      <alignment horizontal="center"/>
    </xf>
    <xf numFmtId="184" fontId="11" fillId="0" borderId="42" xfId="0" applyNumberFormat="1" applyFont="1" applyBorder="1" applyAlignment="1">
      <alignment horizontal="center"/>
    </xf>
    <xf numFmtId="184" fontId="11" fillId="0" borderId="43" xfId="0" applyNumberFormat="1" applyFont="1" applyBorder="1" applyAlignment="1">
      <alignment horizontal="center"/>
    </xf>
    <xf numFmtId="184" fontId="11" fillId="0" borderId="42" xfId="0" applyNumberFormat="1" applyFont="1" applyFill="1" applyBorder="1" applyAlignment="1">
      <alignment horizontal="center"/>
    </xf>
    <xf numFmtId="184" fontId="6" fillId="0" borderId="38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12" fillId="0" borderId="44" xfId="0" applyNumberFormat="1" applyFont="1" applyBorder="1" applyAlignment="1">
      <alignment horizontal="center"/>
    </xf>
    <xf numFmtId="184" fontId="12" fillId="0" borderId="45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46" xfId="0" applyNumberFormat="1" applyFont="1" applyBorder="1" applyAlignment="1">
      <alignment horizontal="right" wrapText="1"/>
    </xf>
    <xf numFmtId="8" fontId="7" fillId="0" borderId="47" xfId="0" applyNumberFormat="1" applyFont="1" applyBorder="1" applyAlignment="1">
      <alignment horizontal="right" wrapText="1"/>
    </xf>
    <xf numFmtId="1" fontId="0" fillId="33" borderId="34" xfId="0" applyNumberFormat="1" applyFill="1" applyBorder="1" applyAlignment="1">
      <alignment horizontal="center" vertical="center"/>
    </xf>
    <xf numFmtId="1" fontId="0" fillId="33" borderId="35" xfId="0" applyNumberFormat="1" applyFill="1" applyBorder="1" applyAlignment="1">
      <alignment horizontal="center" vertical="center"/>
    </xf>
    <xf numFmtId="8" fontId="11" fillId="0" borderId="48" xfId="0" applyNumberFormat="1" applyFont="1" applyBorder="1" applyAlignment="1">
      <alignment horizontal="right"/>
    </xf>
    <xf numFmtId="8" fontId="11" fillId="0" borderId="49" xfId="0" applyNumberFormat="1" applyFont="1" applyBorder="1" applyAlignment="1">
      <alignment horizontal="right"/>
    </xf>
    <xf numFmtId="8" fontId="6" fillId="0" borderId="50" xfId="0" applyNumberFormat="1" applyFont="1" applyBorder="1" applyAlignment="1">
      <alignment horizontal="right"/>
    </xf>
    <xf numFmtId="8" fontId="6" fillId="0" borderId="51" xfId="0" applyNumberFormat="1" applyFont="1" applyBorder="1" applyAlignment="1">
      <alignment horizontal="right"/>
    </xf>
    <xf numFmtId="8" fontId="6" fillId="0" borderId="52" xfId="0" applyNumberFormat="1" applyFont="1" applyBorder="1" applyAlignment="1">
      <alignment horizontal="right"/>
    </xf>
    <xf numFmtId="184" fontId="11" fillId="0" borderId="43" xfId="0" applyNumberFormat="1" applyFont="1" applyFill="1" applyBorder="1" applyAlignment="1">
      <alignment horizontal="center"/>
    </xf>
    <xf numFmtId="1" fontId="0" fillId="34" borderId="53" xfId="0" applyNumberFormat="1" applyFill="1" applyBorder="1" applyAlignment="1">
      <alignment horizontal="center" vertical="center"/>
    </xf>
    <xf numFmtId="1" fontId="0" fillId="34" borderId="54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70" fontId="5" fillId="0" borderId="64" xfId="0" applyNumberFormat="1" applyFont="1" applyBorder="1" applyAlignment="1">
      <alignment horizontal="center"/>
    </xf>
    <xf numFmtId="170" fontId="5" fillId="0" borderId="65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1"/>
  <sheetViews>
    <sheetView tabSelected="1" zoomScale="70" zoomScaleNormal="70" zoomScalePageLayoutView="0" workbookViewId="0" topLeftCell="A1">
      <selection activeCell="F6" sqref="F6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7" t="s">
        <v>0</v>
      </c>
      <c r="E2" s="88"/>
      <c r="F2" s="88"/>
      <c r="G2" s="88"/>
      <c r="H2" s="88"/>
    </row>
    <row r="4" spans="2:5" ht="15.75">
      <c r="B4" s="93" t="s">
        <v>1</v>
      </c>
      <c r="C4" s="95"/>
      <c r="D4" s="91" t="s">
        <v>157</v>
      </c>
      <c r="E4" s="92"/>
    </row>
    <row r="5" spans="2:3" ht="12.75">
      <c r="B5"/>
      <c r="C5" s="1"/>
    </row>
    <row r="6" spans="2:6" s="3" customFormat="1" ht="18">
      <c r="B6" s="93" t="s">
        <v>2</v>
      </c>
      <c r="C6" s="94"/>
      <c r="D6" s="95"/>
      <c r="E6" s="19">
        <v>45047</v>
      </c>
      <c r="F6"/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6" t="s">
        <v>3</v>
      </c>
      <c r="C9" s="8" t="s">
        <v>4</v>
      </c>
      <c r="D9" s="18">
        <v>45071</v>
      </c>
      <c r="E9" s="7" t="s">
        <v>4</v>
      </c>
      <c r="F9" s="18">
        <v>45041</v>
      </c>
      <c r="G9" s="9" t="s">
        <v>5</v>
      </c>
      <c r="H9" s="10" t="s">
        <v>5</v>
      </c>
      <c r="I9" s="101" t="s">
        <v>6</v>
      </c>
      <c r="J9" s="102"/>
      <c r="K9" s="11" t="s">
        <v>7</v>
      </c>
    </row>
    <row r="10" spans="1:11" ht="16.5" thickBot="1">
      <c r="A10" s="25" t="s">
        <v>155</v>
      </c>
      <c r="B10" s="97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3" t="s">
        <v>158</v>
      </c>
      <c r="B11" s="46" t="s">
        <v>17</v>
      </c>
      <c r="C11" s="85">
        <v>14677</v>
      </c>
      <c r="D11" s="86">
        <v>5317</v>
      </c>
      <c r="E11" s="85">
        <v>14212</v>
      </c>
      <c r="F11" s="86">
        <v>5134</v>
      </c>
      <c r="G11" s="64">
        <f aca="true" t="shared" si="0" ref="G11:G42">C11-E11</f>
        <v>465</v>
      </c>
      <c r="H11" s="65">
        <f aca="true" t="shared" si="1" ref="H11:H42">D11-F11</f>
        <v>183</v>
      </c>
      <c r="I11" s="40">
        <f>G11*D175</f>
        <v>3817.6500000000005</v>
      </c>
      <c r="J11" s="79">
        <f>H11*D176</f>
        <v>592.9200000000001</v>
      </c>
      <c r="K11" s="81">
        <f aca="true" t="shared" si="2" ref="K11:K74">I11+J11</f>
        <v>4410.570000000001</v>
      </c>
    </row>
    <row r="12" spans="1:11" ht="18" customHeight="1">
      <c r="A12" s="54" t="s">
        <v>270</v>
      </c>
      <c r="B12" s="47" t="s">
        <v>271</v>
      </c>
      <c r="C12" s="58">
        <v>1</v>
      </c>
      <c r="D12" s="59">
        <v>0</v>
      </c>
      <c r="E12" s="58">
        <v>1</v>
      </c>
      <c r="F12" s="59">
        <v>0</v>
      </c>
      <c r="G12" s="66">
        <f t="shared" si="0"/>
        <v>0</v>
      </c>
      <c r="H12" s="67">
        <f t="shared" si="1"/>
        <v>0</v>
      </c>
      <c r="I12" s="41">
        <f>G12*$D$175</f>
        <v>0</v>
      </c>
      <c r="J12" s="80">
        <f>H12*$D$176</f>
        <v>0</v>
      </c>
      <c r="K12" s="82">
        <f t="shared" si="2"/>
        <v>0</v>
      </c>
    </row>
    <row r="13" spans="1:11" ht="18" customHeight="1">
      <c r="A13" s="54" t="s">
        <v>275</v>
      </c>
      <c r="B13" s="47" t="s">
        <v>276</v>
      </c>
      <c r="C13" s="58">
        <v>6</v>
      </c>
      <c r="D13" s="59">
        <v>0</v>
      </c>
      <c r="E13" s="58">
        <v>6</v>
      </c>
      <c r="F13" s="59">
        <v>0</v>
      </c>
      <c r="G13" s="66">
        <f t="shared" si="0"/>
        <v>0</v>
      </c>
      <c r="H13" s="67">
        <f t="shared" si="1"/>
        <v>0</v>
      </c>
      <c r="I13" s="41">
        <f aca="true" t="shared" si="3" ref="I13:I76">G13*$D$175</f>
        <v>0</v>
      </c>
      <c r="J13" s="80">
        <f aca="true" t="shared" si="4" ref="J13:J76">H13*$D$176</f>
        <v>0</v>
      </c>
      <c r="K13" s="82">
        <f t="shared" si="2"/>
        <v>0</v>
      </c>
    </row>
    <row r="14" spans="1:11" ht="18" customHeight="1">
      <c r="A14" s="54" t="s">
        <v>159</v>
      </c>
      <c r="B14" s="47" t="s">
        <v>18</v>
      </c>
      <c r="C14" s="58">
        <v>570</v>
      </c>
      <c r="D14" s="59">
        <v>265</v>
      </c>
      <c r="E14" s="58">
        <v>570</v>
      </c>
      <c r="F14" s="59">
        <v>265</v>
      </c>
      <c r="G14" s="66">
        <f t="shared" si="0"/>
        <v>0</v>
      </c>
      <c r="H14" s="67">
        <f t="shared" si="1"/>
        <v>0</v>
      </c>
      <c r="I14" s="41">
        <f t="shared" si="3"/>
        <v>0</v>
      </c>
      <c r="J14" s="80">
        <f t="shared" si="4"/>
        <v>0</v>
      </c>
      <c r="K14" s="82">
        <f t="shared" si="2"/>
        <v>0</v>
      </c>
    </row>
    <row r="15" spans="1:11" ht="18" customHeight="1">
      <c r="A15" s="54" t="s">
        <v>160</v>
      </c>
      <c r="B15" s="47" t="s">
        <v>19</v>
      </c>
      <c r="C15" s="58">
        <v>5767</v>
      </c>
      <c r="D15" s="59">
        <v>1954</v>
      </c>
      <c r="E15" s="58">
        <v>5493</v>
      </c>
      <c r="F15" s="59">
        <v>1854</v>
      </c>
      <c r="G15" s="66">
        <f t="shared" si="0"/>
        <v>274</v>
      </c>
      <c r="H15" s="67">
        <f t="shared" si="1"/>
        <v>100</v>
      </c>
      <c r="I15" s="41">
        <f t="shared" si="3"/>
        <v>2249.5400000000004</v>
      </c>
      <c r="J15" s="80">
        <f t="shared" si="4"/>
        <v>324</v>
      </c>
      <c r="K15" s="82">
        <f t="shared" si="2"/>
        <v>2573.5400000000004</v>
      </c>
    </row>
    <row r="16" spans="1:11" ht="18" customHeight="1">
      <c r="A16" s="54" t="s">
        <v>161</v>
      </c>
      <c r="B16" s="47" t="s">
        <v>20</v>
      </c>
      <c r="C16" s="58">
        <v>10876</v>
      </c>
      <c r="D16" s="59">
        <v>4447</v>
      </c>
      <c r="E16" s="58">
        <v>10519</v>
      </c>
      <c r="F16" s="59">
        <v>4276</v>
      </c>
      <c r="G16" s="66">
        <f t="shared" si="0"/>
        <v>357</v>
      </c>
      <c r="H16" s="67">
        <f t="shared" si="1"/>
        <v>171</v>
      </c>
      <c r="I16" s="41">
        <f t="shared" si="3"/>
        <v>2930.9700000000003</v>
      </c>
      <c r="J16" s="80">
        <f t="shared" si="4"/>
        <v>554.0400000000001</v>
      </c>
      <c r="K16" s="82">
        <f t="shared" si="2"/>
        <v>3485.01</v>
      </c>
    </row>
    <row r="17" spans="1:11" ht="18" customHeight="1">
      <c r="A17" s="54" t="s">
        <v>162</v>
      </c>
      <c r="B17" s="47" t="s">
        <v>21</v>
      </c>
      <c r="C17" s="58">
        <v>18275</v>
      </c>
      <c r="D17" s="59">
        <v>9065</v>
      </c>
      <c r="E17" s="58">
        <v>18205</v>
      </c>
      <c r="F17" s="59">
        <v>9039</v>
      </c>
      <c r="G17" s="66">
        <f t="shared" si="0"/>
        <v>70</v>
      </c>
      <c r="H17" s="67">
        <f t="shared" si="1"/>
        <v>26</v>
      </c>
      <c r="I17" s="41">
        <f t="shared" si="3"/>
        <v>574.7</v>
      </c>
      <c r="J17" s="80">
        <f t="shared" si="4"/>
        <v>84.24000000000001</v>
      </c>
      <c r="K17" s="82">
        <f t="shared" si="2"/>
        <v>658.94</v>
      </c>
    </row>
    <row r="18" spans="1:11" ht="18" customHeight="1">
      <c r="A18" s="54" t="s">
        <v>163</v>
      </c>
      <c r="B18" s="47" t="s">
        <v>22</v>
      </c>
      <c r="C18" s="58">
        <v>71950</v>
      </c>
      <c r="D18" s="59">
        <v>34815</v>
      </c>
      <c r="E18" s="58">
        <v>71518</v>
      </c>
      <c r="F18" s="59">
        <v>34631</v>
      </c>
      <c r="G18" s="66">
        <f t="shared" si="0"/>
        <v>432</v>
      </c>
      <c r="H18" s="67">
        <f t="shared" si="1"/>
        <v>184</v>
      </c>
      <c r="I18" s="41">
        <f t="shared" si="3"/>
        <v>3546.7200000000003</v>
      </c>
      <c r="J18" s="80">
        <f t="shared" si="4"/>
        <v>596.1600000000001</v>
      </c>
      <c r="K18" s="82">
        <f t="shared" si="2"/>
        <v>4142.88</v>
      </c>
    </row>
    <row r="19" spans="1:11" ht="18" customHeight="1">
      <c r="A19" s="54" t="s">
        <v>164</v>
      </c>
      <c r="B19" s="47" t="s">
        <v>23</v>
      </c>
      <c r="C19" s="58">
        <v>1850</v>
      </c>
      <c r="D19" s="59">
        <v>869</v>
      </c>
      <c r="E19" s="58">
        <v>1850</v>
      </c>
      <c r="F19" s="59">
        <v>869</v>
      </c>
      <c r="G19" s="66">
        <f t="shared" si="0"/>
        <v>0</v>
      </c>
      <c r="H19" s="67">
        <f t="shared" si="1"/>
        <v>0</v>
      </c>
      <c r="I19" s="41">
        <f t="shared" si="3"/>
        <v>0</v>
      </c>
      <c r="J19" s="80">
        <f t="shared" si="4"/>
        <v>0</v>
      </c>
      <c r="K19" s="82">
        <f t="shared" si="2"/>
        <v>0</v>
      </c>
    </row>
    <row r="20" spans="1:11" ht="18" customHeight="1">
      <c r="A20" s="54" t="s">
        <v>315</v>
      </c>
      <c r="B20" s="47" t="s">
        <v>24</v>
      </c>
      <c r="C20" s="58">
        <v>32</v>
      </c>
      <c r="D20" s="59">
        <v>0</v>
      </c>
      <c r="E20" s="58">
        <v>6</v>
      </c>
      <c r="F20" s="59">
        <v>0</v>
      </c>
      <c r="G20" s="66">
        <f t="shared" si="0"/>
        <v>26</v>
      </c>
      <c r="H20" s="67">
        <f t="shared" si="1"/>
        <v>0</v>
      </c>
      <c r="I20" s="41">
        <f t="shared" si="3"/>
        <v>213.46000000000004</v>
      </c>
      <c r="J20" s="80">
        <f t="shared" si="4"/>
        <v>0</v>
      </c>
      <c r="K20" s="82">
        <f t="shared" si="2"/>
        <v>213.46000000000004</v>
      </c>
    </row>
    <row r="21" spans="1:11" ht="18" customHeight="1">
      <c r="A21" s="54" t="s">
        <v>316</v>
      </c>
      <c r="B21" s="47" t="s">
        <v>272</v>
      </c>
      <c r="C21" s="77">
        <v>1357</v>
      </c>
      <c r="D21" s="78">
        <v>2332</v>
      </c>
      <c r="E21" s="77">
        <v>1357</v>
      </c>
      <c r="F21" s="78">
        <v>2332</v>
      </c>
      <c r="G21" s="66">
        <f t="shared" si="0"/>
        <v>0</v>
      </c>
      <c r="H21" s="67">
        <f t="shared" si="1"/>
        <v>0</v>
      </c>
      <c r="I21" s="41">
        <f t="shared" si="3"/>
        <v>0</v>
      </c>
      <c r="J21" s="80">
        <f t="shared" si="4"/>
        <v>0</v>
      </c>
      <c r="K21" s="82">
        <f t="shared" si="2"/>
        <v>0</v>
      </c>
    </row>
    <row r="22" spans="1:11" ht="18" customHeight="1">
      <c r="A22" s="54" t="s">
        <v>317</v>
      </c>
      <c r="B22" s="47" t="s">
        <v>277</v>
      </c>
      <c r="C22" s="58">
        <v>1808</v>
      </c>
      <c r="D22" s="59">
        <v>3069</v>
      </c>
      <c r="E22" s="58">
        <v>1685</v>
      </c>
      <c r="F22" s="59">
        <v>2835</v>
      </c>
      <c r="G22" s="66">
        <f t="shared" si="0"/>
        <v>123</v>
      </c>
      <c r="H22" s="67">
        <f t="shared" si="1"/>
        <v>234</v>
      </c>
      <c r="I22" s="41">
        <f t="shared" si="3"/>
        <v>1009.8300000000002</v>
      </c>
      <c r="J22" s="80">
        <f t="shared" si="4"/>
        <v>758.1600000000001</v>
      </c>
      <c r="K22" s="82">
        <f t="shared" si="2"/>
        <v>1767.9900000000002</v>
      </c>
    </row>
    <row r="23" spans="1:11" ht="18" customHeight="1">
      <c r="A23" s="54" t="s">
        <v>318</v>
      </c>
      <c r="B23" s="47" t="s">
        <v>25</v>
      </c>
      <c r="C23" s="58">
        <v>0</v>
      </c>
      <c r="D23" s="59">
        <v>0</v>
      </c>
      <c r="E23" s="58">
        <v>0</v>
      </c>
      <c r="F23" s="59">
        <v>0</v>
      </c>
      <c r="G23" s="66">
        <f t="shared" si="0"/>
        <v>0</v>
      </c>
      <c r="H23" s="67">
        <f t="shared" si="1"/>
        <v>0</v>
      </c>
      <c r="I23" s="41">
        <f t="shared" si="3"/>
        <v>0</v>
      </c>
      <c r="J23" s="80">
        <f t="shared" si="4"/>
        <v>0</v>
      </c>
      <c r="K23" s="82">
        <f t="shared" si="2"/>
        <v>0</v>
      </c>
    </row>
    <row r="24" spans="1:11" ht="18" customHeight="1">
      <c r="A24" s="54" t="s">
        <v>329</v>
      </c>
      <c r="B24" s="47" t="s">
        <v>26</v>
      </c>
      <c r="C24" s="58">
        <v>49</v>
      </c>
      <c r="D24" s="59">
        <v>10</v>
      </c>
      <c r="E24" s="58">
        <v>0</v>
      </c>
      <c r="F24" s="59">
        <v>0</v>
      </c>
      <c r="G24" s="66">
        <f t="shared" si="0"/>
        <v>49</v>
      </c>
      <c r="H24" s="67">
        <f t="shared" si="1"/>
        <v>10</v>
      </c>
      <c r="I24" s="41">
        <f t="shared" si="3"/>
        <v>402.29</v>
      </c>
      <c r="J24" s="80">
        <f t="shared" si="4"/>
        <v>32.400000000000006</v>
      </c>
      <c r="K24" s="82">
        <f t="shared" si="2"/>
        <v>434.69000000000005</v>
      </c>
    </row>
    <row r="25" spans="1:11" ht="18" customHeight="1">
      <c r="A25" s="54" t="s">
        <v>165</v>
      </c>
      <c r="B25" s="47" t="s">
        <v>27</v>
      </c>
      <c r="C25" s="77">
        <v>48</v>
      </c>
      <c r="D25" s="78">
        <v>29</v>
      </c>
      <c r="E25" s="77">
        <v>48</v>
      </c>
      <c r="F25" s="78">
        <v>29</v>
      </c>
      <c r="G25" s="66">
        <f t="shared" si="0"/>
        <v>0</v>
      </c>
      <c r="H25" s="67">
        <f t="shared" si="1"/>
        <v>0</v>
      </c>
      <c r="I25" s="41">
        <f t="shared" si="3"/>
        <v>0</v>
      </c>
      <c r="J25" s="80">
        <f t="shared" si="4"/>
        <v>0</v>
      </c>
      <c r="K25" s="82">
        <f t="shared" si="2"/>
        <v>0</v>
      </c>
    </row>
    <row r="26" spans="1:11" ht="18" customHeight="1">
      <c r="A26" s="54" t="s">
        <v>330</v>
      </c>
      <c r="B26" s="47" t="s">
        <v>28</v>
      </c>
      <c r="C26" s="58">
        <v>0</v>
      </c>
      <c r="D26" s="59">
        <v>0</v>
      </c>
      <c r="E26" s="58">
        <v>0</v>
      </c>
      <c r="F26" s="59">
        <v>0</v>
      </c>
      <c r="G26" s="66">
        <f t="shared" si="0"/>
        <v>0</v>
      </c>
      <c r="H26" s="67">
        <f t="shared" si="1"/>
        <v>0</v>
      </c>
      <c r="I26" s="41">
        <f t="shared" si="3"/>
        <v>0</v>
      </c>
      <c r="J26" s="80">
        <f t="shared" si="4"/>
        <v>0</v>
      </c>
      <c r="K26" s="82">
        <f t="shared" si="2"/>
        <v>0</v>
      </c>
    </row>
    <row r="27" spans="1:11" ht="18" customHeight="1">
      <c r="A27" s="54" t="s">
        <v>166</v>
      </c>
      <c r="B27" s="47" t="s">
        <v>29</v>
      </c>
      <c r="C27" s="58">
        <v>419</v>
      </c>
      <c r="D27" s="59">
        <v>94</v>
      </c>
      <c r="E27" s="58">
        <v>414</v>
      </c>
      <c r="F27" s="59">
        <v>94</v>
      </c>
      <c r="G27" s="66">
        <f t="shared" si="0"/>
        <v>5</v>
      </c>
      <c r="H27" s="67">
        <f t="shared" si="1"/>
        <v>0</v>
      </c>
      <c r="I27" s="41">
        <f t="shared" si="3"/>
        <v>41.050000000000004</v>
      </c>
      <c r="J27" s="80">
        <f t="shared" si="4"/>
        <v>0</v>
      </c>
      <c r="K27" s="82">
        <f t="shared" si="2"/>
        <v>41.050000000000004</v>
      </c>
    </row>
    <row r="28" spans="1:11" ht="18" customHeight="1">
      <c r="A28" s="54" t="s">
        <v>167</v>
      </c>
      <c r="B28" s="47" t="s">
        <v>30</v>
      </c>
      <c r="C28" s="58">
        <v>1305</v>
      </c>
      <c r="D28" s="59">
        <v>517</v>
      </c>
      <c r="E28" s="58">
        <v>1291</v>
      </c>
      <c r="F28" s="59">
        <v>513</v>
      </c>
      <c r="G28" s="66">
        <f t="shared" si="0"/>
        <v>14</v>
      </c>
      <c r="H28" s="67">
        <f t="shared" si="1"/>
        <v>4</v>
      </c>
      <c r="I28" s="41">
        <f t="shared" si="3"/>
        <v>114.94000000000001</v>
      </c>
      <c r="J28" s="80">
        <f t="shared" si="4"/>
        <v>12.96</v>
      </c>
      <c r="K28" s="82">
        <f t="shared" si="2"/>
        <v>127.9</v>
      </c>
    </row>
    <row r="29" spans="1:11" ht="18" customHeight="1">
      <c r="A29" s="54" t="s">
        <v>168</v>
      </c>
      <c r="B29" s="47" t="s">
        <v>31</v>
      </c>
      <c r="C29" s="58">
        <v>148</v>
      </c>
      <c r="D29" s="59">
        <v>98</v>
      </c>
      <c r="E29" s="58">
        <v>148</v>
      </c>
      <c r="F29" s="59">
        <v>98</v>
      </c>
      <c r="G29" s="66">
        <f t="shared" si="0"/>
        <v>0</v>
      </c>
      <c r="H29" s="67">
        <f t="shared" si="1"/>
        <v>0</v>
      </c>
      <c r="I29" s="41">
        <f t="shared" si="3"/>
        <v>0</v>
      </c>
      <c r="J29" s="80">
        <f t="shared" si="4"/>
        <v>0</v>
      </c>
      <c r="K29" s="82">
        <f t="shared" si="2"/>
        <v>0</v>
      </c>
    </row>
    <row r="30" spans="1:11" ht="18" customHeight="1">
      <c r="A30" s="54" t="s">
        <v>169</v>
      </c>
      <c r="B30" s="47" t="s">
        <v>32</v>
      </c>
      <c r="C30" s="58">
        <v>15237</v>
      </c>
      <c r="D30" s="59">
        <v>5321</v>
      </c>
      <c r="E30" s="58">
        <v>14974</v>
      </c>
      <c r="F30" s="59">
        <v>5254</v>
      </c>
      <c r="G30" s="66">
        <f t="shared" si="0"/>
        <v>263</v>
      </c>
      <c r="H30" s="67">
        <f t="shared" si="1"/>
        <v>67</v>
      </c>
      <c r="I30" s="41">
        <f t="shared" si="3"/>
        <v>2159.23</v>
      </c>
      <c r="J30" s="80">
        <f t="shared" si="4"/>
        <v>217.08</v>
      </c>
      <c r="K30" s="82">
        <f t="shared" si="2"/>
        <v>2376.31</v>
      </c>
    </row>
    <row r="31" spans="1:11" ht="18" customHeight="1">
      <c r="A31" s="54" t="s">
        <v>170</v>
      </c>
      <c r="B31" s="47" t="s">
        <v>171</v>
      </c>
      <c r="C31" s="58">
        <v>1697</v>
      </c>
      <c r="D31" s="59">
        <v>985</v>
      </c>
      <c r="E31" s="58">
        <v>1692</v>
      </c>
      <c r="F31" s="59">
        <v>984</v>
      </c>
      <c r="G31" s="66">
        <f t="shared" si="0"/>
        <v>5</v>
      </c>
      <c r="H31" s="67">
        <f t="shared" si="1"/>
        <v>1</v>
      </c>
      <c r="I31" s="41">
        <f t="shared" si="3"/>
        <v>41.050000000000004</v>
      </c>
      <c r="J31" s="80">
        <f t="shared" si="4"/>
        <v>3.24</v>
      </c>
      <c r="K31" s="82">
        <f t="shared" si="2"/>
        <v>44.290000000000006</v>
      </c>
    </row>
    <row r="32" spans="1:11" ht="18" customHeight="1">
      <c r="A32" s="54" t="s">
        <v>172</v>
      </c>
      <c r="B32" s="47" t="s">
        <v>33</v>
      </c>
      <c r="C32" s="58">
        <v>15198</v>
      </c>
      <c r="D32" s="59">
        <v>6362</v>
      </c>
      <c r="E32" s="58">
        <v>15179</v>
      </c>
      <c r="F32" s="59">
        <v>6362</v>
      </c>
      <c r="G32" s="66">
        <f t="shared" si="0"/>
        <v>19</v>
      </c>
      <c r="H32" s="67">
        <f t="shared" si="1"/>
        <v>0</v>
      </c>
      <c r="I32" s="41">
        <f t="shared" si="3"/>
        <v>155.99</v>
      </c>
      <c r="J32" s="80">
        <f t="shared" si="4"/>
        <v>0</v>
      </c>
      <c r="K32" s="82">
        <f t="shared" si="2"/>
        <v>155.99</v>
      </c>
    </row>
    <row r="33" spans="1:11" ht="18" customHeight="1">
      <c r="A33" s="54" t="s">
        <v>173</v>
      </c>
      <c r="B33" s="47" t="s">
        <v>34</v>
      </c>
      <c r="C33" s="58">
        <v>1166</v>
      </c>
      <c r="D33" s="59">
        <v>327</v>
      </c>
      <c r="E33" s="58">
        <v>1166</v>
      </c>
      <c r="F33" s="59">
        <v>327</v>
      </c>
      <c r="G33" s="66">
        <f t="shared" si="0"/>
        <v>0</v>
      </c>
      <c r="H33" s="67">
        <f t="shared" si="1"/>
        <v>0</v>
      </c>
      <c r="I33" s="41">
        <f t="shared" si="3"/>
        <v>0</v>
      </c>
      <c r="J33" s="80">
        <f t="shared" si="4"/>
        <v>0</v>
      </c>
      <c r="K33" s="82">
        <f t="shared" si="2"/>
        <v>0</v>
      </c>
    </row>
    <row r="34" spans="1:11" ht="18" customHeight="1">
      <c r="A34" s="54" t="s">
        <v>273</v>
      </c>
      <c r="B34" s="47" t="s">
        <v>274</v>
      </c>
      <c r="C34" s="58">
        <v>1491</v>
      </c>
      <c r="D34" s="59">
        <v>1001</v>
      </c>
      <c r="E34" s="58">
        <v>1433</v>
      </c>
      <c r="F34" s="59">
        <v>943</v>
      </c>
      <c r="G34" s="66">
        <f t="shared" si="0"/>
        <v>58</v>
      </c>
      <c r="H34" s="67">
        <f t="shared" si="1"/>
        <v>58</v>
      </c>
      <c r="I34" s="41">
        <f t="shared" si="3"/>
        <v>476.18000000000006</v>
      </c>
      <c r="J34" s="80">
        <f t="shared" si="4"/>
        <v>187.92000000000002</v>
      </c>
      <c r="K34" s="82">
        <f t="shared" si="2"/>
        <v>664.1000000000001</v>
      </c>
    </row>
    <row r="35" spans="1:11" ht="18" customHeight="1">
      <c r="A35" s="54" t="s">
        <v>278</v>
      </c>
      <c r="B35" s="47" t="s">
        <v>279</v>
      </c>
      <c r="C35" s="58">
        <v>7567</v>
      </c>
      <c r="D35" s="59">
        <v>2399</v>
      </c>
      <c r="E35" s="58">
        <v>7567</v>
      </c>
      <c r="F35" s="59">
        <v>2399</v>
      </c>
      <c r="G35" s="66">
        <f t="shared" si="0"/>
        <v>0</v>
      </c>
      <c r="H35" s="67">
        <f t="shared" si="1"/>
        <v>0</v>
      </c>
      <c r="I35" s="41">
        <f t="shared" si="3"/>
        <v>0</v>
      </c>
      <c r="J35" s="80">
        <f t="shared" si="4"/>
        <v>0</v>
      </c>
      <c r="K35" s="82">
        <f t="shared" si="2"/>
        <v>0</v>
      </c>
    </row>
    <row r="36" spans="1:11" ht="18" customHeight="1">
      <c r="A36" s="54" t="s">
        <v>174</v>
      </c>
      <c r="B36" s="47" t="s">
        <v>35</v>
      </c>
      <c r="C36" s="58">
        <v>530</v>
      </c>
      <c r="D36" s="59">
        <v>213</v>
      </c>
      <c r="E36" s="58">
        <v>530</v>
      </c>
      <c r="F36" s="59">
        <v>213</v>
      </c>
      <c r="G36" s="66">
        <f t="shared" si="0"/>
        <v>0</v>
      </c>
      <c r="H36" s="67">
        <f t="shared" si="1"/>
        <v>0</v>
      </c>
      <c r="I36" s="41">
        <f t="shared" si="3"/>
        <v>0</v>
      </c>
      <c r="J36" s="80">
        <f t="shared" si="4"/>
        <v>0</v>
      </c>
      <c r="K36" s="82">
        <f t="shared" si="2"/>
        <v>0</v>
      </c>
    </row>
    <row r="37" spans="1:11" ht="18" customHeight="1">
      <c r="A37" s="54" t="s">
        <v>175</v>
      </c>
      <c r="B37" s="47" t="s">
        <v>36</v>
      </c>
      <c r="C37" s="58">
        <v>3053</v>
      </c>
      <c r="D37" s="59">
        <v>2300</v>
      </c>
      <c r="E37" s="58">
        <v>3053</v>
      </c>
      <c r="F37" s="59">
        <v>2300</v>
      </c>
      <c r="G37" s="66">
        <f t="shared" si="0"/>
        <v>0</v>
      </c>
      <c r="H37" s="67">
        <f t="shared" si="1"/>
        <v>0</v>
      </c>
      <c r="I37" s="41">
        <f t="shared" si="3"/>
        <v>0</v>
      </c>
      <c r="J37" s="80">
        <f t="shared" si="4"/>
        <v>0</v>
      </c>
      <c r="K37" s="82">
        <f t="shared" si="2"/>
        <v>0</v>
      </c>
    </row>
    <row r="38" spans="1:11" ht="18" customHeight="1">
      <c r="A38" s="54" t="s">
        <v>322</v>
      </c>
      <c r="B38" s="47" t="s">
        <v>37</v>
      </c>
      <c r="C38" s="58">
        <v>895</v>
      </c>
      <c r="D38" s="59">
        <v>519</v>
      </c>
      <c r="E38" s="58">
        <v>0</v>
      </c>
      <c r="F38" s="59">
        <v>0</v>
      </c>
      <c r="G38" s="66">
        <f t="shared" si="0"/>
        <v>895</v>
      </c>
      <c r="H38" s="67">
        <f t="shared" si="1"/>
        <v>519</v>
      </c>
      <c r="I38" s="41">
        <f t="shared" si="3"/>
        <v>7347.950000000001</v>
      </c>
      <c r="J38" s="80">
        <f t="shared" si="4"/>
        <v>1681.5600000000002</v>
      </c>
      <c r="K38" s="82">
        <f t="shared" si="2"/>
        <v>9029.51</v>
      </c>
    </row>
    <row r="39" spans="1:11" ht="18" customHeight="1">
      <c r="A39" s="54" t="s">
        <v>323</v>
      </c>
      <c r="B39" s="47" t="s">
        <v>38</v>
      </c>
      <c r="C39" s="58">
        <v>0</v>
      </c>
      <c r="D39" s="59">
        <v>0</v>
      </c>
      <c r="E39" s="58">
        <v>0</v>
      </c>
      <c r="F39" s="59">
        <v>0</v>
      </c>
      <c r="G39" s="66">
        <f t="shared" si="0"/>
        <v>0</v>
      </c>
      <c r="H39" s="67">
        <f t="shared" si="1"/>
        <v>0</v>
      </c>
      <c r="I39" s="41">
        <f t="shared" si="3"/>
        <v>0</v>
      </c>
      <c r="J39" s="80">
        <f t="shared" si="4"/>
        <v>0</v>
      </c>
      <c r="K39" s="82">
        <f t="shared" si="2"/>
        <v>0</v>
      </c>
    </row>
    <row r="40" spans="1:11" ht="18" customHeight="1">
      <c r="A40" s="54" t="s">
        <v>324</v>
      </c>
      <c r="B40" s="47" t="s">
        <v>39</v>
      </c>
      <c r="C40" s="58">
        <v>0</v>
      </c>
      <c r="D40" s="59">
        <v>0</v>
      </c>
      <c r="E40" s="58">
        <v>0</v>
      </c>
      <c r="F40" s="59">
        <v>0</v>
      </c>
      <c r="G40" s="66">
        <f t="shared" si="0"/>
        <v>0</v>
      </c>
      <c r="H40" s="67">
        <f t="shared" si="1"/>
        <v>0</v>
      </c>
      <c r="I40" s="41">
        <f t="shared" si="3"/>
        <v>0</v>
      </c>
      <c r="J40" s="80">
        <f t="shared" si="4"/>
        <v>0</v>
      </c>
      <c r="K40" s="82">
        <f t="shared" si="2"/>
        <v>0</v>
      </c>
    </row>
    <row r="41" spans="1:11" ht="18" customHeight="1">
      <c r="A41" s="54" t="s">
        <v>325</v>
      </c>
      <c r="B41" s="47" t="s">
        <v>40</v>
      </c>
      <c r="C41" s="58">
        <v>9422</v>
      </c>
      <c r="D41" s="59">
        <v>5162</v>
      </c>
      <c r="E41" s="58">
        <v>8190</v>
      </c>
      <c r="F41" s="59">
        <v>4269</v>
      </c>
      <c r="G41" s="66">
        <f t="shared" si="0"/>
        <v>1232</v>
      </c>
      <c r="H41" s="67">
        <f t="shared" si="1"/>
        <v>893</v>
      </c>
      <c r="I41" s="41">
        <f t="shared" si="3"/>
        <v>10114.720000000001</v>
      </c>
      <c r="J41" s="80">
        <f t="shared" si="4"/>
        <v>2893.32</v>
      </c>
      <c r="K41" s="82">
        <f t="shared" si="2"/>
        <v>13008.04</v>
      </c>
    </row>
    <row r="42" spans="1:11" ht="18" customHeight="1">
      <c r="A42" s="54" t="s">
        <v>326</v>
      </c>
      <c r="B42" s="47" t="s">
        <v>41</v>
      </c>
      <c r="C42" s="58">
        <v>1692</v>
      </c>
      <c r="D42" s="59">
        <v>831</v>
      </c>
      <c r="E42" s="58">
        <v>1083</v>
      </c>
      <c r="F42" s="59">
        <v>546</v>
      </c>
      <c r="G42" s="66">
        <f t="shared" si="0"/>
        <v>609</v>
      </c>
      <c r="H42" s="67">
        <f t="shared" si="1"/>
        <v>285</v>
      </c>
      <c r="I42" s="41">
        <f t="shared" si="3"/>
        <v>4999.89</v>
      </c>
      <c r="J42" s="80">
        <f t="shared" si="4"/>
        <v>923.4000000000001</v>
      </c>
      <c r="K42" s="82">
        <f t="shared" si="2"/>
        <v>5923.290000000001</v>
      </c>
    </row>
    <row r="43" spans="1:11" ht="18" customHeight="1">
      <c r="A43" s="54" t="s">
        <v>327</v>
      </c>
      <c r="B43" s="47" t="s">
        <v>42</v>
      </c>
      <c r="C43" s="58">
        <v>1</v>
      </c>
      <c r="D43" s="59">
        <v>0</v>
      </c>
      <c r="E43" s="58">
        <v>0</v>
      </c>
      <c r="F43" s="59">
        <v>0</v>
      </c>
      <c r="G43" s="66">
        <f aca="true" t="shared" si="5" ref="G43:G74">C43-E43</f>
        <v>1</v>
      </c>
      <c r="H43" s="67">
        <f aca="true" t="shared" si="6" ref="H43:H74">D43-F43</f>
        <v>0</v>
      </c>
      <c r="I43" s="41">
        <f t="shared" si="3"/>
        <v>8.21</v>
      </c>
      <c r="J43" s="80">
        <f t="shared" si="4"/>
        <v>0</v>
      </c>
      <c r="K43" s="82">
        <f t="shared" si="2"/>
        <v>8.21</v>
      </c>
    </row>
    <row r="44" spans="1:11" ht="18" customHeight="1">
      <c r="A44" s="54" t="s">
        <v>328</v>
      </c>
      <c r="B44" s="47" t="s">
        <v>294</v>
      </c>
      <c r="C44" s="58">
        <v>605</v>
      </c>
      <c r="D44" s="59">
        <v>302</v>
      </c>
      <c r="E44" s="58">
        <v>203</v>
      </c>
      <c r="F44" s="59">
        <v>101</v>
      </c>
      <c r="G44" s="66">
        <f t="shared" si="5"/>
        <v>402</v>
      </c>
      <c r="H44" s="67">
        <f t="shared" si="6"/>
        <v>201</v>
      </c>
      <c r="I44" s="41">
        <f t="shared" si="3"/>
        <v>3300.4200000000005</v>
      </c>
      <c r="J44" s="80">
        <f t="shared" si="4"/>
        <v>651.24</v>
      </c>
      <c r="K44" s="82">
        <f t="shared" si="2"/>
        <v>3951.6600000000008</v>
      </c>
    </row>
    <row r="45" spans="1:11" ht="18" customHeight="1">
      <c r="A45" s="54" t="s">
        <v>176</v>
      </c>
      <c r="B45" s="47" t="s">
        <v>43</v>
      </c>
      <c r="C45" s="58">
        <v>330</v>
      </c>
      <c r="D45" s="59">
        <v>115</v>
      </c>
      <c r="E45" s="58">
        <v>329</v>
      </c>
      <c r="F45" s="59">
        <v>114</v>
      </c>
      <c r="G45" s="66">
        <f t="shared" si="5"/>
        <v>1</v>
      </c>
      <c r="H45" s="67">
        <f t="shared" si="6"/>
        <v>1</v>
      </c>
      <c r="I45" s="41">
        <f t="shared" si="3"/>
        <v>8.21</v>
      </c>
      <c r="J45" s="80">
        <f t="shared" si="4"/>
        <v>3.24</v>
      </c>
      <c r="K45" s="82">
        <f t="shared" si="2"/>
        <v>11.450000000000001</v>
      </c>
    </row>
    <row r="46" spans="1:11" ht="18" customHeight="1">
      <c r="A46" s="54" t="s">
        <v>177</v>
      </c>
      <c r="B46" s="47" t="s">
        <v>44</v>
      </c>
      <c r="C46" s="77">
        <v>0</v>
      </c>
      <c r="D46" s="78">
        <v>0</v>
      </c>
      <c r="E46" s="77">
        <v>0</v>
      </c>
      <c r="F46" s="78">
        <v>0</v>
      </c>
      <c r="G46" s="66">
        <f t="shared" si="5"/>
        <v>0</v>
      </c>
      <c r="H46" s="67">
        <f t="shared" si="6"/>
        <v>0</v>
      </c>
      <c r="I46" s="41">
        <f t="shared" si="3"/>
        <v>0</v>
      </c>
      <c r="J46" s="80">
        <f t="shared" si="4"/>
        <v>0</v>
      </c>
      <c r="K46" s="82">
        <f t="shared" si="2"/>
        <v>0</v>
      </c>
    </row>
    <row r="47" spans="1:11" ht="18" customHeight="1">
      <c r="A47" s="54" t="s">
        <v>178</v>
      </c>
      <c r="B47" s="47" t="s">
        <v>45</v>
      </c>
      <c r="C47" s="58">
        <v>0</v>
      </c>
      <c r="D47" s="59">
        <v>0</v>
      </c>
      <c r="E47" s="58">
        <v>0</v>
      </c>
      <c r="F47" s="59">
        <v>0</v>
      </c>
      <c r="G47" s="66">
        <f t="shared" si="5"/>
        <v>0</v>
      </c>
      <c r="H47" s="67">
        <f t="shared" si="6"/>
        <v>0</v>
      </c>
      <c r="I47" s="41">
        <f t="shared" si="3"/>
        <v>0</v>
      </c>
      <c r="J47" s="80">
        <f t="shared" si="4"/>
        <v>0</v>
      </c>
      <c r="K47" s="82">
        <f t="shared" si="2"/>
        <v>0</v>
      </c>
    </row>
    <row r="48" spans="1:11" ht="18" customHeight="1">
      <c r="A48" s="54" t="s">
        <v>179</v>
      </c>
      <c r="B48" s="47" t="s">
        <v>46</v>
      </c>
      <c r="C48" s="58">
        <v>3111</v>
      </c>
      <c r="D48" s="59">
        <v>1172</v>
      </c>
      <c r="E48" s="58">
        <v>3107</v>
      </c>
      <c r="F48" s="59">
        <v>1172</v>
      </c>
      <c r="G48" s="66">
        <f t="shared" si="5"/>
        <v>4</v>
      </c>
      <c r="H48" s="67">
        <f t="shared" si="6"/>
        <v>0</v>
      </c>
      <c r="I48" s="41">
        <f t="shared" si="3"/>
        <v>32.84</v>
      </c>
      <c r="J48" s="80">
        <f t="shared" si="4"/>
        <v>0</v>
      </c>
      <c r="K48" s="82">
        <f t="shared" si="2"/>
        <v>32.84</v>
      </c>
    </row>
    <row r="49" spans="1:11" ht="18" customHeight="1">
      <c r="A49" s="54" t="s">
        <v>180</v>
      </c>
      <c r="B49" s="47" t="s">
        <v>47</v>
      </c>
      <c r="C49" s="58">
        <v>1292</v>
      </c>
      <c r="D49" s="59">
        <v>307</v>
      </c>
      <c r="E49" s="58">
        <v>1290</v>
      </c>
      <c r="F49" s="59">
        <v>307</v>
      </c>
      <c r="G49" s="66">
        <f t="shared" si="5"/>
        <v>2</v>
      </c>
      <c r="H49" s="67">
        <f t="shared" si="6"/>
        <v>0</v>
      </c>
      <c r="I49" s="41">
        <f t="shared" si="3"/>
        <v>16.42</v>
      </c>
      <c r="J49" s="80">
        <f t="shared" si="4"/>
        <v>0</v>
      </c>
      <c r="K49" s="82">
        <f t="shared" si="2"/>
        <v>16.42</v>
      </c>
    </row>
    <row r="50" spans="1:11" ht="18" customHeight="1">
      <c r="A50" s="54" t="s">
        <v>181</v>
      </c>
      <c r="B50" s="47" t="s">
        <v>48</v>
      </c>
      <c r="C50" s="58">
        <v>6646</v>
      </c>
      <c r="D50" s="59">
        <v>3368</v>
      </c>
      <c r="E50" s="58">
        <v>6646</v>
      </c>
      <c r="F50" s="59">
        <v>3367</v>
      </c>
      <c r="G50" s="66">
        <f t="shared" si="5"/>
        <v>0</v>
      </c>
      <c r="H50" s="67">
        <f t="shared" si="6"/>
        <v>1</v>
      </c>
      <c r="I50" s="41">
        <f t="shared" si="3"/>
        <v>0</v>
      </c>
      <c r="J50" s="80">
        <f t="shared" si="4"/>
        <v>3.24</v>
      </c>
      <c r="K50" s="82">
        <f t="shared" si="2"/>
        <v>3.24</v>
      </c>
    </row>
    <row r="51" spans="1:11" ht="18" customHeight="1">
      <c r="A51" s="54">
        <v>373029</v>
      </c>
      <c r="B51" s="47" t="s">
        <v>49</v>
      </c>
      <c r="C51" s="58">
        <v>18119</v>
      </c>
      <c r="D51" s="59">
        <v>14533</v>
      </c>
      <c r="E51" s="58">
        <v>17584</v>
      </c>
      <c r="F51" s="59">
        <v>13655</v>
      </c>
      <c r="G51" s="66">
        <f t="shared" si="5"/>
        <v>535</v>
      </c>
      <c r="H51" s="67">
        <f t="shared" si="6"/>
        <v>878</v>
      </c>
      <c r="I51" s="41">
        <f t="shared" si="3"/>
        <v>4392.35</v>
      </c>
      <c r="J51" s="80">
        <f t="shared" si="4"/>
        <v>2844.7200000000003</v>
      </c>
      <c r="K51" s="82">
        <f t="shared" si="2"/>
        <v>7237.070000000001</v>
      </c>
    </row>
    <row r="52" spans="1:11" ht="18" customHeight="1">
      <c r="A52" s="54" t="s">
        <v>182</v>
      </c>
      <c r="B52" s="47" t="s">
        <v>50</v>
      </c>
      <c r="C52" s="58">
        <v>1251</v>
      </c>
      <c r="D52" s="59">
        <v>672</v>
      </c>
      <c r="E52" s="58">
        <v>834</v>
      </c>
      <c r="F52" s="59">
        <v>373</v>
      </c>
      <c r="G52" s="66">
        <f t="shared" si="5"/>
        <v>417</v>
      </c>
      <c r="H52" s="67">
        <f t="shared" si="6"/>
        <v>299</v>
      </c>
      <c r="I52" s="41">
        <f t="shared" si="3"/>
        <v>3423.57</v>
      </c>
      <c r="J52" s="80">
        <f t="shared" si="4"/>
        <v>968.7600000000001</v>
      </c>
      <c r="K52" s="82">
        <f t="shared" si="2"/>
        <v>4392.33</v>
      </c>
    </row>
    <row r="53" spans="1:11" ht="18" customHeight="1">
      <c r="A53" s="54" t="s">
        <v>183</v>
      </c>
      <c r="B53" s="47" t="s">
        <v>51</v>
      </c>
      <c r="C53" s="58">
        <v>708</v>
      </c>
      <c r="D53" s="59">
        <v>348</v>
      </c>
      <c r="E53" s="58">
        <v>708</v>
      </c>
      <c r="F53" s="59">
        <v>348</v>
      </c>
      <c r="G53" s="66">
        <f t="shared" si="5"/>
        <v>0</v>
      </c>
      <c r="H53" s="67">
        <f t="shared" si="6"/>
        <v>0</v>
      </c>
      <c r="I53" s="41">
        <f t="shared" si="3"/>
        <v>0</v>
      </c>
      <c r="J53" s="80">
        <f t="shared" si="4"/>
        <v>0</v>
      </c>
      <c r="K53" s="82">
        <f t="shared" si="2"/>
        <v>0</v>
      </c>
    </row>
    <row r="54" spans="1:11" ht="18" customHeight="1">
      <c r="A54" s="54" t="s">
        <v>184</v>
      </c>
      <c r="B54" s="47" t="s">
        <v>52</v>
      </c>
      <c r="C54" s="58">
        <v>456</v>
      </c>
      <c r="D54" s="59">
        <v>215</v>
      </c>
      <c r="E54" s="58">
        <v>456</v>
      </c>
      <c r="F54" s="59">
        <v>215</v>
      </c>
      <c r="G54" s="66">
        <f t="shared" si="5"/>
        <v>0</v>
      </c>
      <c r="H54" s="67">
        <f t="shared" si="6"/>
        <v>0</v>
      </c>
      <c r="I54" s="41">
        <f t="shared" si="3"/>
        <v>0</v>
      </c>
      <c r="J54" s="80">
        <f t="shared" si="4"/>
        <v>0</v>
      </c>
      <c r="K54" s="82">
        <f t="shared" si="2"/>
        <v>0</v>
      </c>
    </row>
    <row r="55" spans="1:11" ht="18" customHeight="1">
      <c r="A55" s="54">
        <v>373111</v>
      </c>
      <c r="B55" s="47" t="s">
        <v>53</v>
      </c>
      <c r="C55" s="58">
        <v>1418</v>
      </c>
      <c r="D55" s="59">
        <v>1826</v>
      </c>
      <c r="E55" s="58">
        <v>1378</v>
      </c>
      <c r="F55" s="59">
        <v>1807</v>
      </c>
      <c r="G55" s="66">
        <f t="shared" si="5"/>
        <v>40</v>
      </c>
      <c r="H55" s="67">
        <f t="shared" si="6"/>
        <v>19</v>
      </c>
      <c r="I55" s="41">
        <f t="shared" si="3"/>
        <v>328.40000000000003</v>
      </c>
      <c r="J55" s="80">
        <f t="shared" si="4"/>
        <v>61.56</v>
      </c>
      <c r="K55" s="82">
        <f t="shared" si="2"/>
        <v>389.96000000000004</v>
      </c>
    </row>
    <row r="56" spans="1:11" ht="18" customHeight="1">
      <c r="A56" s="54" t="s">
        <v>185</v>
      </c>
      <c r="B56" s="47" t="s">
        <v>54</v>
      </c>
      <c r="C56" s="58">
        <v>4820</v>
      </c>
      <c r="D56" s="59">
        <v>2006</v>
      </c>
      <c r="E56" s="58">
        <v>4818</v>
      </c>
      <c r="F56" s="59">
        <v>2005</v>
      </c>
      <c r="G56" s="66">
        <f t="shared" si="5"/>
        <v>2</v>
      </c>
      <c r="H56" s="67">
        <f t="shared" si="6"/>
        <v>1</v>
      </c>
      <c r="I56" s="41">
        <f t="shared" si="3"/>
        <v>16.42</v>
      </c>
      <c r="J56" s="80">
        <f t="shared" si="4"/>
        <v>3.24</v>
      </c>
      <c r="K56" s="82">
        <f t="shared" si="2"/>
        <v>19.660000000000004</v>
      </c>
    </row>
    <row r="57" spans="1:11" ht="18" customHeight="1">
      <c r="A57" s="54" t="s">
        <v>186</v>
      </c>
      <c r="B57" s="47" t="s">
        <v>55</v>
      </c>
      <c r="C57" s="58">
        <v>9041</v>
      </c>
      <c r="D57" s="59">
        <v>3997</v>
      </c>
      <c r="E57" s="58">
        <v>8861</v>
      </c>
      <c r="F57" s="59">
        <v>3861</v>
      </c>
      <c r="G57" s="66">
        <f t="shared" si="5"/>
        <v>180</v>
      </c>
      <c r="H57" s="67">
        <f t="shared" si="6"/>
        <v>136</v>
      </c>
      <c r="I57" s="41">
        <f t="shared" si="3"/>
        <v>1477.8000000000002</v>
      </c>
      <c r="J57" s="80">
        <f t="shared" si="4"/>
        <v>440.64000000000004</v>
      </c>
      <c r="K57" s="82">
        <f t="shared" si="2"/>
        <v>1918.4400000000003</v>
      </c>
    </row>
    <row r="58" spans="1:11" ht="18" customHeight="1">
      <c r="A58" s="54" t="s">
        <v>187</v>
      </c>
      <c r="B58" s="47" t="s">
        <v>56</v>
      </c>
      <c r="C58" s="58">
        <v>1429</v>
      </c>
      <c r="D58" s="59">
        <v>759</v>
      </c>
      <c r="E58" s="58">
        <v>1416</v>
      </c>
      <c r="F58" s="59">
        <v>750</v>
      </c>
      <c r="G58" s="66">
        <f t="shared" si="5"/>
        <v>13</v>
      </c>
      <c r="H58" s="67">
        <f t="shared" si="6"/>
        <v>9</v>
      </c>
      <c r="I58" s="41">
        <f t="shared" si="3"/>
        <v>106.73000000000002</v>
      </c>
      <c r="J58" s="80">
        <f t="shared" si="4"/>
        <v>29.160000000000004</v>
      </c>
      <c r="K58" s="82">
        <f t="shared" si="2"/>
        <v>135.89000000000001</v>
      </c>
    </row>
    <row r="59" spans="1:11" ht="18" customHeight="1">
      <c r="A59" s="54" t="s">
        <v>188</v>
      </c>
      <c r="B59" s="47" t="s">
        <v>57</v>
      </c>
      <c r="C59" s="58">
        <v>29968</v>
      </c>
      <c r="D59" s="59">
        <v>11776</v>
      </c>
      <c r="E59" s="58">
        <v>29925</v>
      </c>
      <c r="F59" s="59">
        <v>11756</v>
      </c>
      <c r="G59" s="66">
        <f t="shared" si="5"/>
        <v>43</v>
      </c>
      <c r="H59" s="67">
        <f t="shared" si="6"/>
        <v>20</v>
      </c>
      <c r="I59" s="41">
        <f t="shared" si="3"/>
        <v>353.03000000000003</v>
      </c>
      <c r="J59" s="80">
        <f t="shared" si="4"/>
        <v>64.80000000000001</v>
      </c>
      <c r="K59" s="82">
        <f t="shared" si="2"/>
        <v>417.83000000000004</v>
      </c>
    </row>
    <row r="60" spans="1:11" ht="18" customHeight="1">
      <c r="A60" s="54" t="s">
        <v>189</v>
      </c>
      <c r="B60" s="47" t="s">
        <v>58</v>
      </c>
      <c r="C60" s="58">
        <v>14469</v>
      </c>
      <c r="D60" s="59">
        <v>7262</v>
      </c>
      <c r="E60" s="58">
        <v>14345</v>
      </c>
      <c r="F60" s="59">
        <v>7206</v>
      </c>
      <c r="G60" s="66">
        <f t="shared" si="5"/>
        <v>124</v>
      </c>
      <c r="H60" s="67">
        <f t="shared" si="6"/>
        <v>56</v>
      </c>
      <c r="I60" s="41">
        <f t="shared" si="3"/>
        <v>1018.0400000000001</v>
      </c>
      <c r="J60" s="80">
        <f t="shared" si="4"/>
        <v>181.44</v>
      </c>
      <c r="K60" s="82">
        <f t="shared" si="2"/>
        <v>1199.48</v>
      </c>
    </row>
    <row r="61" spans="1:11" ht="18" customHeight="1">
      <c r="A61" s="54" t="s">
        <v>190</v>
      </c>
      <c r="B61" s="47" t="s">
        <v>59</v>
      </c>
      <c r="C61" s="58">
        <v>7166</v>
      </c>
      <c r="D61" s="59">
        <v>2923</v>
      </c>
      <c r="E61" s="58">
        <v>7067</v>
      </c>
      <c r="F61" s="59">
        <v>2835</v>
      </c>
      <c r="G61" s="66">
        <f t="shared" si="5"/>
        <v>99</v>
      </c>
      <c r="H61" s="67">
        <f t="shared" si="6"/>
        <v>88</v>
      </c>
      <c r="I61" s="41">
        <f t="shared" si="3"/>
        <v>812.7900000000001</v>
      </c>
      <c r="J61" s="80">
        <f t="shared" si="4"/>
        <v>285.12</v>
      </c>
      <c r="K61" s="82">
        <f t="shared" si="2"/>
        <v>1097.91</v>
      </c>
    </row>
    <row r="62" spans="1:11" ht="18" customHeight="1">
      <c r="A62" s="54" t="s">
        <v>191</v>
      </c>
      <c r="B62" s="47" t="s">
        <v>60</v>
      </c>
      <c r="C62" s="58">
        <v>2090</v>
      </c>
      <c r="D62" s="59">
        <v>705</v>
      </c>
      <c r="E62" s="58">
        <v>2079</v>
      </c>
      <c r="F62" s="59">
        <v>702</v>
      </c>
      <c r="G62" s="66">
        <f t="shared" si="5"/>
        <v>11</v>
      </c>
      <c r="H62" s="67">
        <f t="shared" si="6"/>
        <v>3</v>
      </c>
      <c r="I62" s="41">
        <f t="shared" si="3"/>
        <v>90.31</v>
      </c>
      <c r="J62" s="80">
        <f t="shared" si="4"/>
        <v>9.72</v>
      </c>
      <c r="K62" s="82">
        <f t="shared" si="2"/>
        <v>100.03</v>
      </c>
    </row>
    <row r="63" spans="1:11" ht="18" customHeight="1">
      <c r="A63" s="54" t="s">
        <v>192</v>
      </c>
      <c r="B63" s="47" t="s">
        <v>61</v>
      </c>
      <c r="C63" s="58">
        <v>24401</v>
      </c>
      <c r="D63" s="59">
        <v>10973</v>
      </c>
      <c r="E63" s="58">
        <v>23828</v>
      </c>
      <c r="F63" s="59">
        <v>10669</v>
      </c>
      <c r="G63" s="66">
        <f t="shared" si="5"/>
        <v>573</v>
      </c>
      <c r="H63" s="67">
        <f t="shared" si="6"/>
        <v>304</v>
      </c>
      <c r="I63" s="41">
        <f t="shared" si="3"/>
        <v>4704.330000000001</v>
      </c>
      <c r="J63" s="80">
        <f t="shared" si="4"/>
        <v>984.96</v>
      </c>
      <c r="K63" s="82">
        <f t="shared" si="2"/>
        <v>5689.290000000001</v>
      </c>
    </row>
    <row r="64" spans="1:11" ht="18" customHeight="1">
      <c r="A64" s="54" t="s">
        <v>193</v>
      </c>
      <c r="B64" s="47" t="s">
        <v>62</v>
      </c>
      <c r="C64" s="58">
        <v>10934</v>
      </c>
      <c r="D64" s="59">
        <v>17569</v>
      </c>
      <c r="E64" s="58">
        <v>10934</v>
      </c>
      <c r="F64" s="59">
        <v>17569</v>
      </c>
      <c r="G64" s="66">
        <f t="shared" si="5"/>
        <v>0</v>
      </c>
      <c r="H64" s="67">
        <f t="shared" si="6"/>
        <v>0</v>
      </c>
      <c r="I64" s="41">
        <f t="shared" si="3"/>
        <v>0</v>
      </c>
      <c r="J64" s="80">
        <f t="shared" si="4"/>
        <v>0</v>
      </c>
      <c r="K64" s="82">
        <f t="shared" si="2"/>
        <v>0</v>
      </c>
    </row>
    <row r="65" spans="1:11" ht="18" customHeight="1">
      <c r="A65" s="54" t="s">
        <v>194</v>
      </c>
      <c r="B65" s="47" t="s">
        <v>63</v>
      </c>
      <c r="C65" s="58">
        <v>16494</v>
      </c>
      <c r="D65" s="59">
        <v>10804</v>
      </c>
      <c r="E65" s="58">
        <v>16337</v>
      </c>
      <c r="F65" s="59">
        <v>10628</v>
      </c>
      <c r="G65" s="66">
        <f t="shared" si="5"/>
        <v>157</v>
      </c>
      <c r="H65" s="67">
        <f t="shared" si="6"/>
        <v>176</v>
      </c>
      <c r="I65" s="41">
        <f t="shared" si="3"/>
        <v>1288.97</v>
      </c>
      <c r="J65" s="80">
        <f t="shared" si="4"/>
        <v>570.24</v>
      </c>
      <c r="K65" s="82">
        <f t="shared" si="2"/>
        <v>1859.21</v>
      </c>
    </row>
    <row r="66" spans="1:11" ht="18" customHeight="1">
      <c r="A66" s="54" t="s">
        <v>195</v>
      </c>
      <c r="B66" s="47" t="s">
        <v>64</v>
      </c>
      <c r="C66" s="58">
        <v>21452</v>
      </c>
      <c r="D66" s="59">
        <v>10955</v>
      </c>
      <c r="E66" s="58">
        <v>21262</v>
      </c>
      <c r="F66" s="59">
        <v>10862</v>
      </c>
      <c r="G66" s="66">
        <f t="shared" si="5"/>
        <v>190</v>
      </c>
      <c r="H66" s="67">
        <f t="shared" si="6"/>
        <v>93</v>
      </c>
      <c r="I66" s="41">
        <f t="shared" si="3"/>
        <v>1559.9</v>
      </c>
      <c r="J66" s="80">
        <f t="shared" si="4"/>
        <v>301.32</v>
      </c>
      <c r="K66" s="82">
        <f t="shared" si="2"/>
        <v>1861.22</v>
      </c>
    </row>
    <row r="67" spans="1:11" ht="18" customHeight="1">
      <c r="A67" s="54" t="s">
        <v>196</v>
      </c>
      <c r="B67" s="47" t="s">
        <v>65</v>
      </c>
      <c r="C67" s="58">
        <v>1805</v>
      </c>
      <c r="D67" s="59">
        <v>606</v>
      </c>
      <c r="E67" s="58">
        <v>1802</v>
      </c>
      <c r="F67" s="59">
        <v>606</v>
      </c>
      <c r="G67" s="66">
        <f t="shared" si="5"/>
        <v>3</v>
      </c>
      <c r="H67" s="67">
        <f t="shared" si="6"/>
        <v>0</v>
      </c>
      <c r="I67" s="41">
        <f t="shared" si="3"/>
        <v>24.630000000000003</v>
      </c>
      <c r="J67" s="80">
        <f t="shared" si="4"/>
        <v>0</v>
      </c>
      <c r="K67" s="82">
        <f t="shared" si="2"/>
        <v>24.630000000000003</v>
      </c>
    </row>
    <row r="68" spans="1:11" ht="18" customHeight="1">
      <c r="A68" s="54" t="s">
        <v>197</v>
      </c>
      <c r="B68" s="47" t="s">
        <v>66</v>
      </c>
      <c r="C68" s="58">
        <v>6028</v>
      </c>
      <c r="D68" s="59">
        <v>2318</v>
      </c>
      <c r="E68" s="58">
        <v>6028</v>
      </c>
      <c r="F68" s="59">
        <v>2318</v>
      </c>
      <c r="G68" s="66">
        <f t="shared" si="5"/>
        <v>0</v>
      </c>
      <c r="H68" s="67">
        <f t="shared" si="6"/>
        <v>0</v>
      </c>
      <c r="I68" s="41">
        <f t="shared" si="3"/>
        <v>0</v>
      </c>
      <c r="J68" s="80">
        <f t="shared" si="4"/>
        <v>0</v>
      </c>
      <c r="K68" s="82">
        <f t="shared" si="2"/>
        <v>0</v>
      </c>
    </row>
    <row r="69" spans="1:11" ht="18" customHeight="1">
      <c r="A69" s="54" t="s">
        <v>198</v>
      </c>
      <c r="B69" s="47" t="s">
        <v>67</v>
      </c>
      <c r="C69" s="58">
        <v>9907</v>
      </c>
      <c r="D69" s="59">
        <v>5383</v>
      </c>
      <c r="E69" s="58">
        <v>9817</v>
      </c>
      <c r="F69" s="59">
        <v>5287</v>
      </c>
      <c r="G69" s="66">
        <f t="shared" si="5"/>
        <v>90</v>
      </c>
      <c r="H69" s="67">
        <f t="shared" si="6"/>
        <v>96</v>
      </c>
      <c r="I69" s="41">
        <f t="shared" si="3"/>
        <v>738.9000000000001</v>
      </c>
      <c r="J69" s="80">
        <f t="shared" si="4"/>
        <v>311.04</v>
      </c>
      <c r="K69" s="82">
        <f t="shared" si="2"/>
        <v>1049.94</v>
      </c>
    </row>
    <row r="70" spans="1:11" ht="18" customHeight="1">
      <c r="A70" s="54" t="s">
        <v>332</v>
      </c>
      <c r="B70" s="47" t="s">
        <v>68</v>
      </c>
      <c r="C70" s="58">
        <v>0</v>
      </c>
      <c r="D70" s="59">
        <v>0</v>
      </c>
      <c r="E70" s="58">
        <v>0</v>
      </c>
      <c r="F70" s="59">
        <v>0</v>
      </c>
      <c r="G70" s="66">
        <f t="shared" si="5"/>
        <v>0</v>
      </c>
      <c r="H70" s="67">
        <f t="shared" si="6"/>
        <v>0</v>
      </c>
      <c r="I70" s="41">
        <f t="shared" si="3"/>
        <v>0</v>
      </c>
      <c r="J70" s="80">
        <f t="shared" si="4"/>
        <v>0</v>
      </c>
      <c r="K70" s="82">
        <f t="shared" si="2"/>
        <v>0</v>
      </c>
    </row>
    <row r="71" spans="1:11" ht="18" customHeight="1">
      <c r="A71" s="54" t="s">
        <v>199</v>
      </c>
      <c r="B71" s="47" t="s">
        <v>69</v>
      </c>
      <c r="C71" s="58">
        <v>36444</v>
      </c>
      <c r="D71" s="59">
        <v>15682</v>
      </c>
      <c r="E71" s="58">
        <v>36095</v>
      </c>
      <c r="F71" s="59">
        <v>15552</v>
      </c>
      <c r="G71" s="66">
        <f t="shared" si="5"/>
        <v>349</v>
      </c>
      <c r="H71" s="67">
        <f t="shared" si="6"/>
        <v>130</v>
      </c>
      <c r="I71" s="41">
        <f t="shared" si="3"/>
        <v>2865.2900000000004</v>
      </c>
      <c r="J71" s="80">
        <f t="shared" si="4"/>
        <v>421.20000000000005</v>
      </c>
      <c r="K71" s="82">
        <f t="shared" si="2"/>
        <v>3286.4900000000007</v>
      </c>
    </row>
    <row r="72" spans="1:11" ht="18" customHeight="1">
      <c r="A72" s="54" t="s">
        <v>331</v>
      </c>
      <c r="B72" s="47" t="s">
        <v>70</v>
      </c>
      <c r="C72" s="58">
        <v>0</v>
      </c>
      <c r="D72" s="59">
        <v>0</v>
      </c>
      <c r="E72" s="58">
        <v>0</v>
      </c>
      <c r="F72" s="59">
        <v>0</v>
      </c>
      <c r="G72" s="66">
        <f t="shared" si="5"/>
        <v>0</v>
      </c>
      <c r="H72" s="67">
        <f t="shared" si="6"/>
        <v>0</v>
      </c>
      <c r="I72" s="41">
        <f t="shared" si="3"/>
        <v>0</v>
      </c>
      <c r="J72" s="80">
        <f t="shared" si="4"/>
        <v>0</v>
      </c>
      <c r="K72" s="82">
        <f t="shared" si="2"/>
        <v>0</v>
      </c>
    </row>
    <row r="73" spans="1:11" ht="18" customHeight="1">
      <c r="A73" s="54" t="s">
        <v>200</v>
      </c>
      <c r="B73" s="47" t="s">
        <v>71</v>
      </c>
      <c r="C73" s="58">
        <v>3980</v>
      </c>
      <c r="D73" s="59">
        <v>1288</v>
      </c>
      <c r="E73" s="58">
        <v>3980</v>
      </c>
      <c r="F73" s="59">
        <v>1288</v>
      </c>
      <c r="G73" s="66">
        <f t="shared" si="5"/>
        <v>0</v>
      </c>
      <c r="H73" s="67">
        <f t="shared" si="6"/>
        <v>0</v>
      </c>
      <c r="I73" s="41">
        <f t="shared" si="3"/>
        <v>0</v>
      </c>
      <c r="J73" s="80">
        <f t="shared" si="4"/>
        <v>0</v>
      </c>
      <c r="K73" s="82">
        <f t="shared" si="2"/>
        <v>0</v>
      </c>
    </row>
    <row r="74" spans="1:11" ht="18" customHeight="1">
      <c r="A74" s="54" t="s">
        <v>201</v>
      </c>
      <c r="B74" s="47" t="s">
        <v>72</v>
      </c>
      <c r="C74" s="58">
        <v>7054</v>
      </c>
      <c r="D74" s="59">
        <v>3261</v>
      </c>
      <c r="E74" s="58">
        <v>7011</v>
      </c>
      <c r="F74" s="59">
        <v>3259</v>
      </c>
      <c r="G74" s="66">
        <f t="shared" si="5"/>
        <v>43</v>
      </c>
      <c r="H74" s="67">
        <f t="shared" si="6"/>
        <v>2</v>
      </c>
      <c r="I74" s="41">
        <f t="shared" si="3"/>
        <v>353.03000000000003</v>
      </c>
      <c r="J74" s="80">
        <f t="shared" si="4"/>
        <v>6.48</v>
      </c>
      <c r="K74" s="82">
        <f t="shared" si="2"/>
        <v>359.51000000000005</v>
      </c>
    </row>
    <row r="75" spans="1:11" ht="18" customHeight="1">
      <c r="A75" s="54" t="s">
        <v>202</v>
      </c>
      <c r="B75" s="47" t="s">
        <v>73</v>
      </c>
      <c r="C75" s="58">
        <v>2169</v>
      </c>
      <c r="D75" s="59">
        <v>382</v>
      </c>
      <c r="E75" s="58">
        <v>2169</v>
      </c>
      <c r="F75" s="59">
        <v>382</v>
      </c>
      <c r="G75" s="66">
        <f aca="true" t="shared" si="7" ref="G75:G106">C75-E75</f>
        <v>0</v>
      </c>
      <c r="H75" s="67">
        <f aca="true" t="shared" si="8" ref="H75:H106">D75-F75</f>
        <v>0</v>
      </c>
      <c r="I75" s="41">
        <f t="shared" si="3"/>
        <v>0</v>
      </c>
      <c r="J75" s="80">
        <f t="shared" si="4"/>
        <v>0</v>
      </c>
      <c r="K75" s="82">
        <f aca="true" t="shared" si="9" ref="K75:K112">I75+J75</f>
        <v>0</v>
      </c>
    </row>
    <row r="76" spans="1:11" ht="18" customHeight="1">
      <c r="A76" s="54" t="s">
        <v>203</v>
      </c>
      <c r="B76" s="47" t="s">
        <v>74</v>
      </c>
      <c r="C76" s="58">
        <v>20</v>
      </c>
      <c r="D76" s="59">
        <v>0</v>
      </c>
      <c r="E76" s="58">
        <v>20</v>
      </c>
      <c r="F76" s="59">
        <v>0</v>
      </c>
      <c r="G76" s="66">
        <f t="shared" si="7"/>
        <v>0</v>
      </c>
      <c r="H76" s="67">
        <f t="shared" si="8"/>
        <v>0</v>
      </c>
      <c r="I76" s="41">
        <f t="shared" si="3"/>
        <v>0</v>
      </c>
      <c r="J76" s="80">
        <f t="shared" si="4"/>
        <v>0</v>
      </c>
      <c r="K76" s="82">
        <f t="shared" si="9"/>
        <v>0</v>
      </c>
    </row>
    <row r="77" spans="1:11" ht="18" customHeight="1">
      <c r="A77" s="54" t="s">
        <v>204</v>
      </c>
      <c r="B77" s="47" t="s">
        <v>75</v>
      </c>
      <c r="C77" s="58">
        <v>7143</v>
      </c>
      <c r="D77" s="59">
        <v>2816</v>
      </c>
      <c r="E77" s="58">
        <v>7131</v>
      </c>
      <c r="F77" s="59">
        <v>2807</v>
      </c>
      <c r="G77" s="66">
        <f t="shared" si="7"/>
        <v>12</v>
      </c>
      <c r="H77" s="67">
        <f t="shared" si="8"/>
        <v>9</v>
      </c>
      <c r="I77" s="41">
        <f aca="true" t="shared" si="10" ref="I77:I108">G77*$D$175</f>
        <v>98.52000000000001</v>
      </c>
      <c r="J77" s="80">
        <f aca="true" t="shared" si="11" ref="J77:J108">H77*$D$176</f>
        <v>29.160000000000004</v>
      </c>
      <c r="K77" s="82">
        <f t="shared" si="9"/>
        <v>127.68</v>
      </c>
    </row>
    <row r="78" spans="1:11" ht="18" customHeight="1">
      <c r="A78" s="54" t="s">
        <v>205</v>
      </c>
      <c r="B78" s="47" t="s">
        <v>76</v>
      </c>
      <c r="C78" s="58">
        <v>2177</v>
      </c>
      <c r="D78" s="59">
        <v>784</v>
      </c>
      <c r="E78" s="58">
        <v>2175</v>
      </c>
      <c r="F78" s="59">
        <v>784</v>
      </c>
      <c r="G78" s="66">
        <f t="shared" si="7"/>
        <v>2</v>
      </c>
      <c r="H78" s="67">
        <f t="shared" si="8"/>
        <v>0</v>
      </c>
      <c r="I78" s="41">
        <f t="shared" si="10"/>
        <v>16.42</v>
      </c>
      <c r="J78" s="80">
        <f t="shared" si="11"/>
        <v>0</v>
      </c>
      <c r="K78" s="82">
        <f t="shared" si="9"/>
        <v>16.42</v>
      </c>
    </row>
    <row r="79" spans="1:11" ht="18" customHeight="1">
      <c r="A79" s="54" t="s">
        <v>206</v>
      </c>
      <c r="B79" s="47" t="s">
        <v>77</v>
      </c>
      <c r="C79" s="58">
        <v>2933</v>
      </c>
      <c r="D79" s="59">
        <v>1489</v>
      </c>
      <c r="E79" s="58">
        <v>2928</v>
      </c>
      <c r="F79" s="59">
        <v>1489</v>
      </c>
      <c r="G79" s="66">
        <f t="shared" si="7"/>
        <v>5</v>
      </c>
      <c r="H79" s="67">
        <f t="shared" si="8"/>
        <v>0</v>
      </c>
      <c r="I79" s="41">
        <f t="shared" si="10"/>
        <v>41.050000000000004</v>
      </c>
      <c r="J79" s="80">
        <f t="shared" si="11"/>
        <v>0</v>
      </c>
      <c r="K79" s="82">
        <f t="shared" si="9"/>
        <v>41.050000000000004</v>
      </c>
    </row>
    <row r="80" spans="1:11" ht="18" customHeight="1">
      <c r="A80" s="54" t="s">
        <v>319</v>
      </c>
      <c r="B80" s="47" t="s">
        <v>78</v>
      </c>
      <c r="C80" s="58">
        <v>63</v>
      </c>
      <c r="D80" s="59">
        <v>27</v>
      </c>
      <c r="E80" s="58">
        <v>41</v>
      </c>
      <c r="F80" s="59">
        <v>13</v>
      </c>
      <c r="G80" s="66">
        <f t="shared" si="7"/>
        <v>22</v>
      </c>
      <c r="H80" s="67">
        <f t="shared" si="8"/>
        <v>14</v>
      </c>
      <c r="I80" s="41">
        <f t="shared" si="10"/>
        <v>180.62</v>
      </c>
      <c r="J80" s="80">
        <f t="shared" si="11"/>
        <v>45.36</v>
      </c>
      <c r="K80" s="82">
        <f t="shared" si="9"/>
        <v>225.98000000000002</v>
      </c>
    </row>
    <row r="81" spans="1:11" ht="18" customHeight="1">
      <c r="A81" s="54" t="s">
        <v>207</v>
      </c>
      <c r="B81" s="47" t="s">
        <v>79</v>
      </c>
      <c r="C81" s="58">
        <v>29040</v>
      </c>
      <c r="D81" s="59">
        <v>14357</v>
      </c>
      <c r="E81" s="58">
        <v>28700</v>
      </c>
      <c r="F81" s="59">
        <v>14178</v>
      </c>
      <c r="G81" s="66">
        <f t="shared" si="7"/>
        <v>340</v>
      </c>
      <c r="H81" s="67">
        <f t="shared" si="8"/>
        <v>179</v>
      </c>
      <c r="I81" s="41">
        <f t="shared" si="10"/>
        <v>2791.4</v>
      </c>
      <c r="J81" s="80">
        <f t="shared" si="11"/>
        <v>579.96</v>
      </c>
      <c r="K81" s="82">
        <f t="shared" si="9"/>
        <v>3371.36</v>
      </c>
    </row>
    <row r="82" spans="1:11" ht="18" customHeight="1">
      <c r="A82" s="54" t="s">
        <v>208</v>
      </c>
      <c r="B82" s="47" t="s">
        <v>80</v>
      </c>
      <c r="C82" s="58">
        <v>14219</v>
      </c>
      <c r="D82" s="59">
        <v>5822</v>
      </c>
      <c r="E82" s="58">
        <v>14059</v>
      </c>
      <c r="F82" s="59">
        <v>5748</v>
      </c>
      <c r="G82" s="66">
        <f t="shared" si="7"/>
        <v>160</v>
      </c>
      <c r="H82" s="67">
        <f t="shared" si="8"/>
        <v>74</v>
      </c>
      <c r="I82" s="41">
        <f t="shared" si="10"/>
        <v>1313.6000000000001</v>
      </c>
      <c r="J82" s="80">
        <f t="shared" si="11"/>
        <v>239.76000000000002</v>
      </c>
      <c r="K82" s="82">
        <f t="shared" si="9"/>
        <v>1553.3600000000001</v>
      </c>
    </row>
    <row r="83" spans="1:11" ht="18" customHeight="1">
      <c r="A83" s="54" t="s">
        <v>209</v>
      </c>
      <c r="B83" s="47" t="s">
        <v>81</v>
      </c>
      <c r="C83" s="58">
        <v>19513</v>
      </c>
      <c r="D83" s="59">
        <v>4422</v>
      </c>
      <c r="E83" s="58">
        <v>19508</v>
      </c>
      <c r="F83" s="59">
        <v>4421</v>
      </c>
      <c r="G83" s="66">
        <f t="shared" si="7"/>
        <v>5</v>
      </c>
      <c r="H83" s="67">
        <f t="shared" si="8"/>
        <v>1</v>
      </c>
      <c r="I83" s="41">
        <f t="shared" si="10"/>
        <v>41.050000000000004</v>
      </c>
      <c r="J83" s="80">
        <f t="shared" si="11"/>
        <v>3.24</v>
      </c>
      <c r="K83" s="82">
        <f t="shared" si="9"/>
        <v>44.290000000000006</v>
      </c>
    </row>
    <row r="84" spans="1:11" ht="18" customHeight="1">
      <c r="A84" s="54" t="s">
        <v>210</v>
      </c>
      <c r="B84" s="47" t="s">
        <v>82</v>
      </c>
      <c r="C84" s="58">
        <v>5075</v>
      </c>
      <c r="D84" s="59">
        <v>5351</v>
      </c>
      <c r="E84" s="58">
        <v>5031</v>
      </c>
      <c r="F84" s="59">
        <v>5301</v>
      </c>
      <c r="G84" s="66">
        <f t="shared" si="7"/>
        <v>44</v>
      </c>
      <c r="H84" s="67">
        <f t="shared" si="8"/>
        <v>50</v>
      </c>
      <c r="I84" s="41">
        <f t="shared" si="10"/>
        <v>361.24</v>
      </c>
      <c r="J84" s="80">
        <f t="shared" si="11"/>
        <v>162</v>
      </c>
      <c r="K84" s="82">
        <f t="shared" si="9"/>
        <v>523.24</v>
      </c>
    </row>
    <row r="85" spans="1:11" ht="18" customHeight="1">
      <c r="A85" s="54" t="s">
        <v>211</v>
      </c>
      <c r="B85" s="47" t="s">
        <v>83</v>
      </c>
      <c r="C85" s="58">
        <v>2496</v>
      </c>
      <c r="D85" s="59">
        <v>668</v>
      </c>
      <c r="E85" s="58">
        <v>2434</v>
      </c>
      <c r="F85" s="59">
        <v>656</v>
      </c>
      <c r="G85" s="66">
        <f t="shared" si="7"/>
        <v>62</v>
      </c>
      <c r="H85" s="67">
        <f t="shared" si="8"/>
        <v>12</v>
      </c>
      <c r="I85" s="41">
        <f t="shared" si="10"/>
        <v>509.02000000000004</v>
      </c>
      <c r="J85" s="80">
        <f t="shared" si="11"/>
        <v>38.88</v>
      </c>
      <c r="K85" s="82">
        <f t="shared" si="9"/>
        <v>547.9000000000001</v>
      </c>
    </row>
    <row r="86" spans="1:11" ht="18" customHeight="1">
      <c r="A86" s="54" t="s">
        <v>212</v>
      </c>
      <c r="B86" s="47" t="s">
        <v>84</v>
      </c>
      <c r="C86" s="58">
        <v>425</v>
      </c>
      <c r="D86" s="59">
        <v>220</v>
      </c>
      <c r="E86" s="58">
        <v>421</v>
      </c>
      <c r="F86" s="59">
        <v>220</v>
      </c>
      <c r="G86" s="66">
        <f t="shared" si="7"/>
        <v>4</v>
      </c>
      <c r="H86" s="67">
        <f t="shared" si="8"/>
        <v>0</v>
      </c>
      <c r="I86" s="41">
        <f t="shared" si="10"/>
        <v>32.84</v>
      </c>
      <c r="J86" s="80">
        <f t="shared" si="11"/>
        <v>0</v>
      </c>
      <c r="K86" s="82">
        <f t="shared" si="9"/>
        <v>32.84</v>
      </c>
    </row>
    <row r="87" spans="1:11" ht="18" customHeight="1">
      <c r="A87" s="54" t="s">
        <v>213</v>
      </c>
      <c r="B87" s="47" t="s">
        <v>85</v>
      </c>
      <c r="C87" s="58">
        <v>27692</v>
      </c>
      <c r="D87" s="59">
        <v>11267</v>
      </c>
      <c r="E87" s="58">
        <v>27512</v>
      </c>
      <c r="F87" s="59">
        <v>11175</v>
      </c>
      <c r="G87" s="66">
        <f t="shared" si="7"/>
        <v>180</v>
      </c>
      <c r="H87" s="67">
        <f t="shared" si="8"/>
        <v>92</v>
      </c>
      <c r="I87" s="41">
        <f t="shared" si="10"/>
        <v>1477.8000000000002</v>
      </c>
      <c r="J87" s="80">
        <f t="shared" si="11"/>
        <v>298.08000000000004</v>
      </c>
      <c r="K87" s="82">
        <f t="shared" si="9"/>
        <v>1775.88</v>
      </c>
    </row>
    <row r="88" spans="1:11" ht="18" customHeight="1">
      <c r="A88" s="54" t="s">
        <v>214</v>
      </c>
      <c r="B88" s="47" t="s">
        <v>86</v>
      </c>
      <c r="C88" s="58">
        <v>84060</v>
      </c>
      <c r="D88" s="59">
        <v>43300</v>
      </c>
      <c r="E88" s="58">
        <v>83607</v>
      </c>
      <c r="F88" s="59">
        <v>43109</v>
      </c>
      <c r="G88" s="66">
        <f t="shared" si="7"/>
        <v>453</v>
      </c>
      <c r="H88" s="67">
        <f t="shared" si="8"/>
        <v>191</v>
      </c>
      <c r="I88" s="41">
        <f t="shared" si="10"/>
        <v>3719.1300000000006</v>
      </c>
      <c r="J88" s="80">
        <f t="shared" si="11"/>
        <v>618.84</v>
      </c>
      <c r="K88" s="82">
        <f t="shared" si="9"/>
        <v>4337.97</v>
      </c>
    </row>
    <row r="89" spans="1:11" ht="18" customHeight="1">
      <c r="A89" s="54" t="s">
        <v>215</v>
      </c>
      <c r="B89" s="47" t="s">
        <v>87</v>
      </c>
      <c r="C89" s="58">
        <v>12721</v>
      </c>
      <c r="D89" s="59">
        <v>11217</v>
      </c>
      <c r="E89" s="58">
        <v>12721</v>
      </c>
      <c r="F89" s="59">
        <v>11217</v>
      </c>
      <c r="G89" s="66">
        <f t="shared" si="7"/>
        <v>0</v>
      </c>
      <c r="H89" s="67">
        <f t="shared" si="8"/>
        <v>0</v>
      </c>
      <c r="I89" s="41">
        <f t="shared" si="10"/>
        <v>0</v>
      </c>
      <c r="J89" s="80">
        <f t="shared" si="11"/>
        <v>0</v>
      </c>
      <c r="K89" s="82">
        <f>I89+J89</f>
        <v>0</v>
      </c>
    </row>
    <row r="90" spans="1:11" ht="18" customHeight="1">
      <c r="A90" s="54" t="s">
        <v>216</v>
      </c>
      <c r="B90" s="47" t="s">
        <v>88</v>
      </c>
      <c r="C90" s="58">
        <v>2971</v>
      </c>
      <c r="D90" s="59">
        <v>843</v>
      </c>
      <c r="E90" s="58">
        <v>2936</v>
      </c>
      <c r="F90" s="59">
        <v>842</v>
      </c>
      <c r="G90" s="66">
        <f t="shared" si="7"/>
        <v>35</v>
      </c>
      <c r="H90" s="67">
        <f t="shared" si="8"/>
        <v>1</v>
      </c>
      <c r="I90" s="41">
        <f t="shared" si="10"/>
        <v>287.35</v>
      </c>
      <c r="J90" s="80">
        <f t="shared" si="11"/>
        <v>3.24</v>
      </c>
      <c r="K90" s="82">
        <f t="shared" si="9"/>
        <v>290.59000000000003</v>
      </c>
    </row>
    <row r="91" spans="1:11" ht="18" customHeight="1">
      <c r="A91" s="54" t="s">
        <v>217</v>
      </c>
      <c r="B91" s="47" t="s">
        <v>89</v>
      </c>
      <c r="C91" s="58">
        <v>9278</v>
      </c>
      <c r="D91" s="59">
        <v>3124</v>
      </c>
      <c r="E91" s="58">
        <v>9210</v>
      </c>
      <c r="F91" s="59">
        <v>3107</v>
      </c>
      <c r="G91" s="66">
        <f t="shared" si="7"/>
        <v>68</v>
      </c>
      <c r="H91" s="67">
        <f t="shared" si="8"/>
        <v>17</v>
      </c>
      <c r="I91" s="41">
        <f t="shared" si="10"/>
        <v>558.2800000000001</v>
      </c>
      <c r="J91" s="80">
        <f t="shared" si="11"/>
        <v>55.080000000000005</v>
      </c>
      <c r="K91" s="82">
        <f t="shared" si="9"/>
        <v>613.3600000000001</v>
      </c>
    </row>
    <row r="92" spans="1:11" ht="18" customHeight="1">
      <c r="A92" s="54" t="s">
        <v>218</v>
      </c>
      <c r="B92" s="47" t="s">
        <v>90</v>
      </c>
      <c r="C92" s="58">
        <v>7123</v>
      </c>
      <c r="D92" s="59">
        <v>4892</v>
      </c>
      <c r="E92" s="58">
        <v>6690</v>
      </c>
      <c r="F92" s="59">
        <v>4533</v>
      </c>
      <c r="G92" s="66">
        <f t="shared" si="7"/>
        <v>433</v>
      </c>
      <c r="H92" s="67">
        <f t="shared" si="8"/>
        <v>359</v>
      </c>
      <c r="I92" s="41">
        <f t="shared" si="10"/>
        <v>3554.9300000000003</v>
      </c>
      <c r="J92" s="80">
        <f t="shared" si="11"/>
        <v>1163.16</v>
      </c>
      <c r="K92" s="82">
        <f t="shared" si="9"/>
        <v>4718.09</v>
      </c>
    </row>
    <row r="93" spans="1:11" ht="18" customHeight="1">
      <c r="A93" s="54" t="s">
        <v>219</v>
      </c>
      <c r="B93" s="47" t="s">
        <v>147</v>
      </c>
      <c r="C93" s="58">
        <v>12895</v>
      </c>
      <c r="D93" s="59">
        <v>9201</v>
      </c>
      <c r="E93" s="58">
        <v>12668</v>
      </c>
      <c r="F93" s="59">
        <v>9109</v>
      </c>
      <c r="G93" s="66">
        <f t="shared" si="7"/>
        <v>227</v>
      </c>
      <c r="H93" s="67">
        <f t="shared" si="8"/>
        <v>92</v>
      </c>
      <c r="I93" s="41">
        <f t="shared" si="10"/>
        <v>1863.6700000000003</v>
      </c>
      <c r="J93" s="80">
        <f t="shared" si="11"/>
        <v>298.08000000000004</v>
      </c>
      <c r="K93" s="82">
        <f t="shared" si="9"/>
        <v>2161.7500000000005</v>
      </c>
    </row>
    <row r="94" spans="1:11" ht="18" customHeight="1">
      <c r="A94" s="54" t="s">
        <v>295</v>
      </c>
      <c r="B94" s="47" t="s">
        <v>296</v>
      </c>
      <c r="C94" s="58">
        <v>8520</v>
      </c>
      <c r="D94" s="59">
        <v>3602</v>
      </c>
      <c r="E94" s="58">
        <v>8386</v>
      </c>
      <c r="F94" s="59">
        <v>3549</v>
      </c>
      <c r="G94" s="66">
        <f t="shared" si="7"/>
        <v>134</v>
      </c>
      <c r="H94" s="67">
        <f t="shared" si="8"/>
        <v>53</v>
      </c>
      <c r="I94" s="41">
        <f t="shared" si="10"/>
        <v>1100.14</v>
      </c>
      <c r="J94" s="80">
        <f t="shared" si="11"/>
        <v>171.72</v>
      </c>
      <c r="K94" s="82">
        <f t="shared" si="9"/>
        <v>1271.8600000000001</v>
      </c>
    </row>
    <row r="95" spans="1:11" ht="18" customHeight="1">
      <c r="A95" s="54" t="s">
        <v>297</v>
      </c>
      <c r="B95" s="47" t="s">
        <v>298</v>
      </c>
      <c r="C95" s="58">
        <v>6169</v>
      </c>
      <c r="D95" s="59">
        <v>2082</v>
      </c>
      <c r="E95" s="58">
        <v>6074</v>
      </c>
      <c r="F95" s="59">
        <v>2059</v>
      </c>
      <c r="G95" s="66">
        <f t="shared" si="7"/>
        <v>95</v>
      </c>
      <c r="H95" s="67">
        <f t="shared" si="8"/>
        <v>23</v>
      </c>
      <c r="I95" s="41">
        <f t="shared" si="10"/>
        <v>779.95</v>
      </c>
      <c r="J95" s="80">
        <f t="shared" si="11"/>
        <v>74.52000000000001</v>
      </c>
      <c r="K95" s="82">
        <f t="shared" si="9"/>
        <v>854.47</v>
      </c>
    </row>
    <row r="96" spans="1:11" ht="18" customHeight="1">
      <c r="A96" s="54" t="s">
        <v>220</v>
      </c>
      <c r="B96" s="47" t="s">
        <v>91</v>
      </c>
      <c r="C96" s="58">
        <v>835</v>
      </c>
      <c r="D96" s="59">
        <v>348</v>
      </c>
      <c r="E96" s="58">
        <v>835</v>
      </c>
      <c r="F96" s="59">
        <v>348</v>
      </c>
      <c r="G96" s="66">
        <f t="shared" si="7"/>
        <v>0</v>
      </c>
      <c r="H96" s="67">
        <f t="shared" si="8"/>
        <v>0</v>
      </c>
      <c r="I96" s="41">
        <f t="shared" si="10"/>
        <v>0</v>
      </c>
      <c r="J96" s="80">
        <f t="shared" si="11"/>
        <v>0</v>
      </c>
      <c r="K96" s="82">
        <f t="shared" si="9"/>
        <v>0</v>
      </c>
    </row>
    <row r="97" spans="1:11" ht="18" customHeight="1">
      <c r="A97" s="54" t="s">
        <v>221</v>
      </c>
      <c r="B97" s="47" t="s">
        <v>92</v>
      </c>
      <c r="C97" s="58">
        <v>6118</v>
      </c>
      <c r="D97" s="59">
        <v>2102</v>
      </c>
      <c r="E97" s="58">
        <v>6118</v>
      </c>
      <c r="F97" s="59">
        <v>2102</v>
      </c>
      <c r="G97" s="66">
        <f t="shared" si="7"/>
        <v>0</v>
      </c>
      <c r="H97" s="67">
        <f t="shared" si="8"/>
        <v>0</v>
      </c>
      <c r="I97" s="41">
        <f t="shared" si="10"/>
        <v>0</v>
      </c>
      <c r="J97" s="80">
        <f t="shared" si="11"/>
        <v>0</v>
      </c>
      <c r="K97" s="82">
        <f t="shared" si="9"/>
        <v>0</v>
      </c>
    </row>
    <row r="98" spans="1:11" ht="18" customHeight="1">
      <c r="A98" s="54" t="s">
        <v>222</v>
      </c>
      <c r="B98" s="47" t="s">
        <v>93</v>
      </c>
      <c r="C98" s="58">
        <v>12826</v>
      </c>
      <c r="D98" s="59">
        <v>2973</v>
      </c>
      <c r="E98" s="58">
        <v>12691</v>
      </c>
      <c r="F98" s="59">
        <v>2940</v>
      </c>
      <c r="G98" s="66">
        <f t="shared" si="7"/>
        <v>135</v>
      </c>
      <c r="H98" s="67">
        <f t="shared" si="8"/>
        <v>33</v>
      </c>
      <c r="I98" s="41">
        <f t="shared" si="10"/>
        <v>1108.3500000000001</v>
      </c>
      <c r="J98" s="80">
        <f t="shared" si="11"/>
        <v>106.92</v>
      </c>
      <c r="K98" s="82">
        <f t="shared" si="9"/>
        <v>1215.2700000000002</v>
      </c>
    </row>
    <row r="99" spans="1:11" ht="18" customHeight="1">
      <c r="A99" s="54" t="s">
        <v>223</v>
      </c>
      <c r="B99" s="47" t="s">
        <v>94</v>
      </c>
      <c r="C99" s="58">
        <v>5681</v>
      </c>
      <c r="D99" s="59">
        <v>2490</v>
      </c>
      <c r="E99" s="58">
        <v>5640</v>
      </c>
      <c r="F99" s="59">
        <v>2476</v>
      </c>
      <c r="G99" s="66">
        <f t="shared" si="7"/>
        <v>41</v>
      </c>
      <c r="H99" s="67">
        <f t="shared" si="8"/>
        <v>14</v>
      </c>
      <c r="I99" s="41">
        <f t="shared" si="10"/>
        <v>336.61</v>
      </c>
      <c r="J99" s="80">
        <f t="shared" si="11"/>
        <v>45.36</v>
      </c>
      <c r="K99" s="82">
        <f t="shared" si="9"/>
        <v>381.97</v>
      </c>
    </row>
    <row r="100" spans="1:11" ht="18" customHeight="1">
      <c r="A100" s="54" t="s">
        <v>299</v>
      </c>
      <c r="B100" s="47" t="s">
        <v>300</v>
      </c>
      <c r="C100" s="58">
        <v>618</v>
      </c>
      <c r="D100" s="59">
        <v>176</v>
      </c>
      <c r="E100" s="58">
        <v>596</v>
      </c>
      <c r="F100" s="59">
        <v>174</v>
      </c>
      <c r="G100" s="66">
        <f t="shared" si="7"/>
        <v>22</v>
      </c>
      <c r="H100" s="67">
        <f t="shared" si="8"/>
        <v>2</v>
      </c>
      <c r="I100" s="41">
        <f t="shared" si="10"/>
        <v>180.62</v>
      </c>
      <c r="J100" s="80">
        <f t="shared" si="11"/>
        <v>6.48</v>
      </c>
      <c r="K100" s="82">
        <f t="shared" si="9"/>
        <v>187.1</v>
      </c>
    </row>
    <row r="101" spans="1:11" ht="18" customHeight="1">
      <c r="A101" s="54" t="s">
        <v>301</v>
      </c>
      <c r="B101" s="47" t="s">
        <v>302</v>
      </c>
      <c r="C101" s="58">
        <v>8181</v>
      </c>
      <c r="D101" s="59">
        <v>2651</v>
      </c>
      <c r="E101" s="58">
        <v>7531</v>
      </c>
      <c r="F101" s="59">
        <v>2374</v>
      </c>
      <c r="G101" s="66">
        <f t="shared" si="7"/>
        <v>650</v>
      </c>
      <c r="H101" s="67">
        <f t="shared" si="8"/>
        <v>277</v>
      </c>
      <c r="I101" s="41">
        <f t="shared" si="10"/>
        <v>5336.500000000001</v>
      </c>
      <c r="J101" s="80">
        <f t="shared" si="11"/>
        <v>897.48</v>
      </c>
      <c r="K101" s="82">
        <f t="shared" si="9"/>
        <v>6233.980000000001</v>
      </c>
    </row>
    <row r="102" spans="1:11" ht="18" customHeight="1">
      <c r="A102" s="54" t="s">
        <v>313</v>
      </c>
      <c r="B102" s="47" t="s">
        <v>95</v>
      </c>
      <c r="C102" s="58">
        <v>3423</v>
      </c>
      <c r="D102" s="59">
        <v>1721</v>
      </c>
      <c r="E102" s="58">
        <v>3195</v>
      </c>
      <c r="F102" s="59">
        <v>1547</v>
      </c>
      <c r="G102" s="68">
        <f>C102-E102</f>
        <v>228</v>
      </c>
      <c r="H102" s="84">
        <f>D102-F102</f>
        <v>174</v>
      </c>
      <c r="I102" s="41">
        <f t="shared" si="10"/>
        <v>1871.88</v>
      </c>
      <c r="J102" s="80">
        <f t="shared" si="11"/>
        <v>563.76</v>
      </c>
      <c r="K102" s="82">
        <f>I102+J102</f>
        <v>2435.6400000000003</v>
      </c>
    </row>
    <row r="103" spans="1:11" ht="18" customHeight="1">
      <c r="A103" s="54" t="s">
        <v>312</v>
      </c>
      <c r="B103" s="47" t="s">
        <v>96</v>
      </c>
      <c r="C103" s="58">
        <v>4105</v>
      </c>
      <c r="D103" s="59">
        <v>1855</v>
      </c>
      <c r="E103" s="58">
        <v>3855</v>
      </c>
      <c r="F103" s="59">
        <v>1749</v>
      </c>
      <c r="G103" s="68">
        <f t="shared" si="7"/>
        <v>250</v>
      </c>
      <c r="H103" s="84">
        <f t="shared" si="8"/>
        <v>106</v>
      </c>
      <c r="I103" s="41">
        <f t="shared" si="10"/>
        <v>2052.5</v>
      </c>
      <c r="J103" s="80">
        <f t="shared" si="11"/>
        <v>343.44</v>
      </c>
      <c r="K103" s="82">
        <f t="shared" si="9"/>
        <v>2395.94</v>
      </c>
    </row>
    <row r="104" spans="1:11" ht="18" customHeight="1">
      <c r="A104" s="54" t="s">
        <v>311</v>
      </c>
      <c r="B104" s="47" t="s">
        <v>97</v>
      </c>
      <c r="C104" s="58">
        <v>620</v>
      </c>
      <c r="D104" s="59">
        <v>278</v>
      </c>
      <c r="E104" s="58">
        <v>563</v>
      </c>
      <c r="F104" s="59">
        <v>245</v>
      </c>
      <c r="G104" s="66">
        <f t="shared" si="7"/>
        <v>57</v>
      </c>
      <c r="H104" s="67">
        <f t="shared" si="8"/>
        <v>33</v>
      </c>
      <c r="I104" s="41">
        <f t="shared" si="10"/>
        <v>467.97</v>
      </c>
      <c r="J104" s="80">
        <f t="shared" si="11"/>
        <v>106.92</v>
      </c>
      <c r="K104" s="82">
        <f t="shared" si="9"/>
        <v>574.89</v>
      </c>
    </row>
    <row r="105" spans="1:11" ht="18" customHeight="1">
      <c r="A105" s="54" t="s">
        <v>224</v>
      </c>
      <c r="B105" s="47" t="s">
        <v>98</v>
      </c>
      <c r="C105" s="58">
        <v>34578</v>
      </c>
      <c r="D105" s="59">
        <v>20086</v>
      </c>
      <c r="E105" s="58">
        <v>33785</v>
      </c>
      <c r="F105" s="59">
        <v>19610</v>
      </c>
      <c r="G105" s="66">
        <f t="shared" si="7"/>
        <v>793</v>
      </c>
      <c r="H105" s="67">
        <f t="shared" si="8"/>
        <v>476</v>
      </c>
      <c r="I105" s="41">
        <f t="shared" si="10"/>
        <v>6510.530000000001</v>
      </c>
      <c r="J105" s="80">
        <f t="shared" si="11"/>
        <v>1542.24</v>
      </c>
      <c r="K105" s="82">
        <f t="shared" si="9"/>
        <v>8052.77</v>
      </c>
    </row>
    <row r="106" spans="1:11" ht="18" customHeight="1">
      <c r="A106" s="54" t="s">
        <v>225</v>
      </c>
      <c r="B106" s="47" t="s">
        <v>99</v>
      </c>
      <c r="C106" s="58">
        <v>3517</v>
      </c>
      <c r="D106" s="59">
        <v>1436</v>
      </c>
      <c r="E106" s="58">
        <v>3374</v>
      </c>
      <c r="F106" s="59">
        <v>1347</v>
      </c>
      <c r="G106" s="68">
        <f t="shared" si="7"/>
        <v>143</v>
      </c>
      <c r="H106" s="67">
        <f t="shared" si="8"/>
        <v>89</v>
      </c>
      <c r="I106" s="41">
        <f t="shared" si="10"/>
        <v>1174.0300000000002</v>
      </c>
      <c r="J106" s="80">
        <f t="shared" si="11"/>
        <v>288.36</v>
      </c>
      <c r="K106" s="82">
        <f t="shared" si="9"/>
        <v>1462.3900000000003</v>
      </c>
    </row>
    <row r="107" spans="1:11" ht="18" customHeight="1">
      <c r="A107" s="54" t="s">
        <v>226</v>
      </c>
      <c r="B107" s="47" t="s">
        <v>100</v>
      </c>
      <c r="C107" s="58">
        <v>15722</v>
      </c>
      <c r="D107" s="59">
        <v>4498</v>
      </c>
      <c r="E107" s="58">
        <v>15437</v>
      </c>
      <c r="F107" s="59">
        <v>4408</v>
      </c>
      <c r="G107" s="66">
        <f aca="true" t="shared" si="12" ref="G107:G138">C107-E107</f>
        <v>285</v>
      </c>
      <c r="H107" s="67">
        <f aca="true" t="shared" si="13" ref="H107:H138">D107-F107</f>
        <v>90</v>
      </c>
      <c r="I107" s="41">
        <f t="shared" si="10"/>
        <v>2339.8500000000004</v>
      </c>
      <c r="J107" s="80">
        <f t="shared" si="11"/>
        <v>291.6</v>
      </c>
      <c r="K107" s="82">
        <f t="shared" si="9"/>
        <v>2631.4500000000003</v>
      </c>
    </row>
    <row r="108" spans="1:11" ht="18" customHeight="1">
      <c r="A108" s="54" t="s">
        <v>227</v>
      </c>
      <c r="B108" s="47" t="s">
        <v>101</v>
      </c>
      <c r="C108" s="58">
        <v>33172</v>
      </c>
      <c r="D108" s="59">
        <v>14110</v>
      </c>
      <c r="E108" s="58">
        <v>33133</v>
      </c>
      <c r="F108" s="59">
        <v>14090</v>
      </c>
      <c r="G108" s="66">
        <f t="shared" si="12"/>
        <v>39</v>
      </c>
      <c r="H108" s="67">
        <f t="shared" si="13"/>
        <v>20</v>
      </c>
      <c r="I108" s="41">
        <f t="shared" si="10"/>
        <v>320.19000000000005</v>
      </c>
      <c r="J108" s="80">
        <f t="shared" si="11"/>
        <v>64.80000000000001</v>
      </c>
      <c r="K108" s="82">
        <f t="shared" si="9"/>
        <v>384.99000000000007</v>
      </c>
    </row>
    <row r="109" spans="1:11" ht="18" customHeight="1">
      <c r="A109" s="54" t="s">
        <v>228</v>
      </c>
      <c r="B109" s="47" t="s">
        <v>102</v>
      </c>
      <c r="C109" s="58">
        <v>178841</v>
      </c>
      <c r="D109" s="59">
        <v>105676</v>
      </c>
      <c r="E109" s="58">
        <v>178459</v>
      </c>
      <c r="F109" s="59">
        <v>105417</v>
      </c>
      <c r="G109" s="66">
        <f t="shared" si="12"/>
        <v>382</v>
      </c>
      <c r="H109" s="67">
        <f t="shared" si="13"/>
        <v>259</v>
      </c>
      <c r="I109" s="41">
        <f aca="true" t="shared" si="14" ref="I109:I139">G109*$D$175</f>
        <v>3136.2200000000003</v>
      </c>
      <c r="J109" s="80">
        <f aca="true" t="shared" si="15" ref="J109:J139">H109*$D$176</f>
        <v>839.1600000000001</v>
      </c>
      <c r="K109" s="82">
        <f t="shared" si="9"/>
        <v>3975.38</v>
      </c>
    </row>
    <row r="110" spans="1:11" ht="18" customHeight="1">
      <c r="A110" s="54" t="s">
        <v>229</v>
      </c>
      <c r="B110" s="47" t="s">
        <v>103</v>
      </c>
      <c r="C110" s="58">
        <v>29166</v>
      </c>
      <c r="D110" s="59">
        <v>13864</v>
      </c>
      <c r="E110" s="58">
        <v>28656</v>
      </c>
      <c r="F110" s="59">
        <v>13669</v>
      </c>
      <c r="G110" s="66">
        <f t="shared" si="12"/>
        <v>510</v>
      </c>
      <c r="H110" s="67">
        <f t="shared" si="13"/>
        <v>195</v>
      </c>
      <c r="I110" s="41">
        <f t="shared" si="14"/>
        <v>4187.1</v>
      </c>
      <c r="J110" s="80">
        <f t="shared" si="15"/>
        <v>631.8000000000001</v>
      </c>
      <c r="K110" s="82">
        <f t="shared" si="9"/>
        <v>4818.900000000001</v>
      </c>
    </row>
    <row r="111" spans="1:11" ht="18" customHeight="1">
      <c r="A111" s="54" t="s">
        <v>230</v>
      </c>
      <c r="B111" s="47" t="s">
        <v>104</v>
      </c>
      <c r="C111" s="58">
        <v>10823</v>
      </c>
      <c r="D111" s="59">
        <v>5661</v>
      </c>
      <c r="E111" s="58">
        <v>10823</v>
      </c>
      <c r="F111" s="59">
        <v>5661</v>
      </c>
      <c r="G111" s="66">
        <f t="shared" si="12"/>
        <v>0</v>
      </c>
      <c r="H111" s="67">
        <f t="shared" si="13"/>
        <v>0</v>
      </c>
      <c r="I111" s="41">
        <f t="shared" si="14"/>
        <v>0</v>
      </c>
      <c r="J111" s="80">
        <f t="shared" si="15"/>
        <v>0</v>
      </c>
      <c r="K111" s="82">
        <f t="shared" si="9"/>
        <v>0</v>
      </c>
    </row>
    <row r="112" spans="1:11" ht="18" customHeight="1">
      <c r="A112" s="54" t="s">
        <v>231</v>
      </c>
      <c r="B112" s="47" t="s">
        <v>105</v>
      </c>
      <c r="C112" s="58">
        <v>15360</v>
      </c>
      <c r="D112" s="59">
        <v>4924</v>
      </c>
      <c r="E112" s="58">
        <v>15300</v>
      </c>
      <c r="F112" s="59">
        <v>4901</v>
      </c>
      <c r="G112" s="66">
        <f t="shared" si="12"/>
        <v>60</v>
      </c>
      <c r="H112" s="67">
        <f t="shared" si="13"/>
        <v>23</v>
      </c>
      <c r="I112" s="41">
        <f t="shared" si="14"/>
        <v>492.6</v>
      </c>
      <c r="J112" s="80">
        <f t="shared" si="15"/>
        <v>74.52000000000001</v>
      </c>
      <c r="K112" s="82">
        <f t="shared" si="9"/>
        <v>567.12</v>
      </c>
    </row>
    <row r="113" spans="1:11" ht="18" customHeight="1">
      <c r="A113" s="54" t="s">
        <v>232</v>
      </c>
      <c r="B113" s="47" t="s">
        <v>106</v>
      </c>
      <c r="C113" s="58">
        <v>34329</v>
      </c>
      <c r="D113" s="59">
        <v>17654</v>
      </c>
      <c r="E113" s="58">
        <v>34264</v>
      </c>
      <c r="F113" s="59">
        <v>17622</v>
      </c>
      <c r="G113" s="66">
        <f t="shared" si="12"/>
        <v>65</v>
      </c>
      <c r="H113" s="67">
        <f t="shared" si="13"/>
        <v>32</v>
      </c>
      <c r="I113" s="41">
        <f t="shared" si="14"/>
        <v>533.6500000000001</v>
      </c>
      <c r="J113" s="80">
        <f t="shared" si="15"/>
        <v>103.68</v>
      </c>
      <c r="K113" s="82">
        <f aca="true" t="shared" si="16" ref="K113:K128">I113+J113</f>
        <v>637.3300000000002</v>
      </c>
    </row>
    <row r="114" spans="1:11" ht="18" customHeight="1">
      <c r="A114" s="54" t="s">
        <v>233</v>
      </c>
      <c r="B114" s="47" t="s">
        <v>107</v>
      </c>
      <c r="C114" s="58">
        <v>1230</v>
      </c>
      <c r="D114" s="59">
        <v>352</v>
      </c>
      <c r="E114" s="58">
        <v>1219</v>
      </c>
      <c r="F114" s="59">
        <v>351</v>
      </c>
      <c r="G114" s="66">
        <f t="shared" si="12"/>
        <v>11</v>
      </c>
      <c r="H114" s="67">
        <f t="shared" si="13"/>
        <v>1</v>
      </c>
      <c r="I114" s="41">
        <f t="shared" si="14"/>
        <v>90.31</v>
      </c>
      <c r="J114" s="80">
        <f t="shared" si="15"/>
        <v>3.24</v>
      </c>
      <c r="K114" s="82">
        <f t="shared" si="16"/>
        <v>93.55</v>
      </c>
    </row>
    <row r="115" spans="1:11" ht="18" customHeight="1">
      <c r="A115" s="54" t="s">
        <v>234</v>
      </c>
      <c r="B115" s="47" t="s">
        <v>108</v>
      </c>
      <c r="C115" s="58">
        <v>32300</v>
      </c>
      <c r="D115" s="59">
        <v>17995</v>
      </c>
      <c r="E115" s="58">
        <v>32013</v>
      </c>
      <c r="F115" s="59">
        <v>17898</v>
      </c>
      <c r="G115" s="66">
        <f t="shared" si="12"/>
        <v>287</v>
      </c>
      <c r="H115" s="67">
        <f t="shared" si="13"/>
        <v>97</v>
      </c>
      <c r="I115" s="41">
        <f t="shared" si="14"/>
        <v>2356.2700000000004</v>
      </c>
      <c r="J115" s="80">
        <f t="shared" si="15"/>
        <v>314.28000000000003</v>
      </c>
      <c r="K115" s="82">
        <f t="shared" si="16"/>
        <v>2670.5500000000006</v>
      </c>
    </row>
    <row r="116" spans="1:11" ht="18" customHeight="1">
      <c r="A116" s="54" t="s">
        <v>235</v>
      </c>
      <c r="B116" s="47" t="s">
        <v>109</v>
      </c>
      <c r="C116" s="58">
        <v>65116</v>
      </c>
      <c r="D116" s="59">
        <v>30783</v>
      </c>
      <c r="E116" s="58">
        <v>64796</v>
      </c>
      <c r="F116" s="59">
        <v>30663</v>
      </c>
      <c r="G116" s="66">
        <f t="shared" si="12"/>
        <v>320</v>
      </c>
      <c r="H116" s="67">
        <f t="shared" si="13"/>
        <v>120</v>
      </c>
      <c r="I116" s="41">
        <f t="shared" si="14"/>
        <v>2627.2000000000003</v>
      </c>
      <c r="J116" s="80">
        <f t="shared" si="15"/>
        <v>388.8</v>
      </c>
      <c r="K116" s="82">
        <f t="shared" si="16"/>
        <v>3016.0000000000005</v>
      </c>
    </row>
    <row r="117" spans="1:11" ht="18" customHeight="1">
      <c r="A117" s="54" t="s">
        <v>236</v>
      </c>
      <c r="B117" s="47" t="s">
        <v>110</v>
      </c>
      <c r="C117" s="58">
        <v>2601</v>
      </c>
      <c r="D117" s="59">
        <v>792</v>
      </c>
      <c r="E117" s="58">
        <v>2552</v>
      </c>
      <c r="F117" s="59">
        <v>773</v>
      </c>
      <c r="G117" s="66">
        <f t="shared" si="12"/>
        <v>49</v>
      </c>
      <c r="H117" s="67">
        <f t="shared" si="13"/>
        <v>19</v>
      </c>
      <c r="I117" s="41">
        <f t="shared" si="14"/>
        <v>402.29</v>
      </c>
      <c r="J117" s="80">
        <f t="shared" si="15"/>
        <v>61.56</v>
      </c>
      <c r="K117" s="82">
        <f t="shared" si="16"/>
        <v>463.85</v>
      </c>
    </row>
    <row r="118" spans="1:11" ht="18" customHeight="1">
      <c r="A118" s="54" t="s">
        <v>237</v>
      </c>
      <c r="B118" s="47" t="s">
        <v>111</v>
      </c>
      <c r="C118" s="58">
        <v>39192</v>
      </c>
      <c r="D118" s="59">
        <v>21072</v>
      </c>
      <c r="E118" s="58">
        <v>39065</v>
      </c>
      <c r="F118" s="59">
        <v>20971</v>
      </c>
      <c r="G118" s="66">
        <f t="shared" si="12"/>
        <v>127</v>
      </c>
      <c r="H118" s="67">
        <f t="shared" si="13"/>
        <v>101</v>
      </c>
      <c r="I118" s="41">
        <f t="shared" si="14"/>
        <v>1042.67</v>
      </c>
      <c r="J118" s="80">
        <f t="shared" si="15"/>
        <v>327.24</v>
      </c>
      <c r="K118" s="82">
        <f t="shared" si="16"/>
        <v>1369.91</v>
      </c>
    </row>
    <row r="119" spans="1:11" ht="18" customHeight="1">
      <c r="A119" s="54" t="s">
        <v>280</v>
      </c>
      <c r="B119" s="47" t="s">
        <v>281</v>
      </c>
      <c r="C119" s="58">
        <v>41073</v>
      </c>
      <c r="D119" s="59">
        <v>20751</v>
      </c>
      <c r="E119" s="58">
        <v>40796</v>
      </c>
      <c r="F119" s="59">
        <v>20561</v>
      </c>
      <c r="G119" s="66">
        <f t="shared" si="12"/>
        <v>277</v>
      </c>
      <c r="H119" s="67">
        <f t="shared" si="13"/>
        <v>190</v>
      </c>
      <c r="I119" s="41">
        <f t="shared" si="14"/>
        <v>2274.17</v>
      </c>
      <c r="J119" s="80">
        <f t="shared" si="15"/>
        <v>615.6</v>
      </c>
      <c r="K119" s="82">
        <f t="shared" si="16"/>
        <v>2889.77</v>
      </c>
    </row>
    <row r="120" spans="1:11" ht="18" customHeight="1">
      <c r="A120" s="54" t="s">
        <v>282</v>
      </c>
      <c r="B120" s="47" t="s">
        <v>283</v>
      </c>
      <c r="C120" s="58">
        <v>21827</v>
      </c>
      <c r="D120" s="59">
        <v>10634</v>
      </c>
      <c r="E120" s="58">
        <v>21661</v>
      </c>
      <c r="F120" s="59">
        <v>10600</v>
      </c>
      <c r="G120" s="66">
        <f t="shared" si="12"/>
        <v>166</v>
      </c>
      <c r="H120" s="67">
        <f t="shared" si="13"/>
        <v>34</v>
      </c>
      <c r="I120" s="41">
        <f t="shared" si="14"/>
        <v>1362.8600000000001</v>
      </c>
      <c r="J120" s="80">
        <f t="shared" si="15"/>
        <v>110.16000000000001</v>
      </c>
      <c r="K120" s="82">
        <f t="shared" si="16"/>
        <v>1473.0200000000002</v>
      </c>
    </row>
    <row r="121" spans="1:11" ht="18" customHeight="1">
      <c r="A121" s="54" t="s">
        <v>238</v>
      </c>
      <c r="B121" s="47" t="s">
        <v>112</v>
      </c>
      <c r="C121" s="58">
        <v>41761</v>
      </c>
      <c r="D121" s="59">
        <v>19890</v>
      </c>
      <c r="E121" s="58">
        <v>41199</v>
      </c>
      <c r="F121" s="59">
        <v>19620</v>
      </c>
      <c r="G121" s="66">
        <f t="shared" si="12"/>
        <v>562</v>
      </c>
      <c r="H121" s="67">
        <f t="shared" si="13"/>
        <v>270</v>
      </c>
      <c r="I121" s="41">
        <f t="shared" si="14"/>
        <v>4614.02</v>
      </c>
      <c r="J121" s="80">
        <f t="shared" si="15"/>
        <v>874.8000000000001</v>
      </c>
      <c r="K121" s="82">
        <f t="shared" si="16"/>
        <v>5488.820000000001</v>
      </c>
    </row>
    <row r="122" spans="1:11" ht="18" customHeight="1">
      <c r="A122" s="54" t="s">
        <v>239</v>
      </c>
      <c r="B122" s="47" t="s">
        <v>113</v>
      </c>
      <c r="C122" s="58">
        <v>3779</v>
      </c>
      <c r="D122" s="59">
        <v>1217</v>
      </c>
      <c r="E122" s="58">
        <v>3776</v>
      </c>
      <c r="F122" s="59">
        <v>1217</v>
      </c>
      <c r="G122" s="66">
        <f t="shared" si="12"/>
        <v>3</v>
      </c>
      <c r="H122" s="67">
        <f t="shared" si="13"/>
        <v>0</v>
      </c>
      <c r="I122" s="41">
        <f t="shared" si="14"/>
        <v>24.630000000000003</v>
      </c>
      <c r="J122" s="80">
        <f t="shared" si="15"/>
        <v>0</v>
      </c>
      <c r="K122" s="82">
        <f t="shared" si="16"/>
        <v>24.630000000000003</v>
      </c>
    </row>
    <row r="123" spans="1:11" ht="18" customHeight="1">
      <c r="A123" s="54" t="s">
        <v>240</v>
      </c>
      <c r="B123" s="47" t="s">
        <v>114</v>
      </c>
      <c r="C123" s="58">
        <v>40155</v>
      </c>
      <c r="D123" s="59">
        <v>24641</v>
      </c>
      <c r="E123" s="58">
        <v>39374</v>
      </c>
      <c r="F123" s="59">
        <v>24132</v>
      </c>
      <c r="G123" s="66">
        <f t="shared" si="12"/>
        <v>781</v>
      </c>
      <c r="H123" s="67">
        <f t="shared" si="13"/>
        <v>509</v>
      </c>
      <c r="I123" s="41">
        <f t="shared" si="14"/>
        <v>6412.01</v>
      </c>
      <c r="J123" s="80">
        <f t="shared" si="15"/>
        <v>1649.16</v>
      </c>
      <c r="K123" s="82">
        <f t="shared" si="16"/>
        <v>8061.17</v>
      </c>
    </row>
    <row r="124" spans="1:11" ht="18" customHeight="1">
      <c r="A124" s="54" t="s">
        <v>284</v>
      </c>
      <c r="B124" s="47" t="s">
        <v>285</v>
      </c>
      <c r="C124" s="58">
        <v>5615</v>
      </c>
      <c r="D124" s="59">
        <v>3382</v>
      </c>
      <c r="E124" s="58">
        <v>5614</v>
      </c>
      <c r="F124" s="59">
        <v>3382</v>
      </c>
      <c r="G124" s="66">
        <f t="shared" si="12"/>
        <v>1</v>
      </c>
      <c r="H124" s="67">
        <f t="shared" si="13"/>
        <v>0</v>
      </c>
      <c r="I124" s="41">
        <f t="shared" si="14"/>
        <v>8.21</v>
      </c>
      <c r="J124" s="80">
        <f t="shared" si="15"/>
        <v>0</v>
      </c>
      <c r="K124" s="82">
        <f t="shared" si="16"/>
        <v>8.21</v>
      </c>
    </row>
    <row r="125" spans="1:11" ht="18" customHeight="1">
      <c r="A125" s="54" t="s">
        <v>286</v>
      </c>
      <c r="B125" s="47" t="s">
        <v>287</v>
      </c>
      <c r="C125" s="58">
        <v>17328</v>
      </c>
      <c r="D125" s="59">
        <v>18458</v>
      </c>
      <c r="E125" s="58">
        <v>17051</v>
      </c>
      <c r="F125" s="59">
        <v>18257</v>
      </c>
      <c r="G125" s="66">
        <f t="shared" si="12"/>
        <v>277</v>
      </c>
      <c r="H125" s="67">
        <f t="shared" si="13"/>
        <v>201</v>
      </c>
      <c r="I125" s="41">
        <f t="shared" si="14"/>
        <v>2274.17</v>
      </c>
      <c r="J125" s="80">
        <f t="shared" si="15"/>
        <v>651.24</v>
      </c>
      <c r="K125" s="82">
        <f t="shared" si="16"/>
        <v>2925.41</v>
      </c>
    </row>
    <row r="126" spans="1:11" ht="18" customHeight="1">
      <c r="A126" s="54" t="s">
        <v>241</v>
      </c>
      <c r="B126" s="47" t="s">
        <v>115</v>
      </c>
      <c r="C126" s="58">
        <v>27015</v>
      </c>
      <c r="D126" s="59">
        <v>12817</v>
      </c>
      <c r="E126" s="58">
        <v>26460</v>
      </c>
      <c r="F126" s="59">
        <v>12522</v>
      </c>
      <c r="G126" s="66">
        <f t="shared" si="12"/>
        <v>555</v>
      </c>
      <c r="H126" s="67">
        <f t="shared" si="13"/>
        <v>295</v>
      </c>
      <c r="I126" s="41">
        <f t="shared" si="14"/>
        <v>4556.55</v>
      </c>
      <c r="J126" s="80">
        <f t="shared" si="15"/>
        <v>955.8000000000001</v>
      </c>
      <c r="K126" s="82">
        <f t="shared" si="16"/>
        <v>5512.35</v>
      </c>
    </row>
    <row r="127" spans="1:11" ht="18" customHeight="1">
      <c r="A127" s="54" t="s">
        <v>242</v>
      </c>
      <c r="B127" s="47" t="s">
        <v>116</v>
      </c>
      <c r="C127" s="58">
        <v>17295</v>
      </c>
      <c r="D127" s="59">
        <v>8968</v>
      </c>
      <c r="E127" s="58">
        <v>16814</v>
      </c>
      <c r="F127" s="59">
        <v>8778</v>
      </c>
      <c r="G127" s="66">
        <f t="shared" si="12"/>
        <v>481</v>
      </c>
      <c r="H127" s="67">
        <f t="shared" si="13"/>
        <v>190</v>
      </c>
      <c r="I127" s="41">
        <f t="shared" si="14"/>
        <v>3949.01</v>
      </c>
      <c r="J127" s="80">
        <f t="shared" si="15"/>
        <v>615.6</v>
      </c>
      <c r="K127" s="82">
        <f t="shared" si="16"/>
        <v>4564.610000000001</v>
      </c>
    </row>
    <row r="128" spans="1:11" ht="18" customHeight="1">
      <c r="A128" s="54" t="s">
        <v>243</v>
      </c>
      <c r="B128" s="47" t="s">
        <v>117</v>
      </c>
      <c r="C128" s="58">
        <v>29596</v>
      </c>
      <c r="D128" s="59">
        <v>17387</v>
      </c>
      <c r="E128" s="58">
        <v>29393</v>
      </c>
      <c r="F128" s="59">
        <v>17380</v>
      </c>
      <c r="G128" s="66">
        <f t="shared" si="12"/>
        <v>203</v>
      </c>
      <c r="H128" s="67">
        <f t="shared" si="13"/>
        <v>7</v>
      </c>
      <c r="I128" s="41">
        <f t="shared" si="14"/>
        <v>1666.63</v>
      </c>
      <c r="J128" s="80">
        <f t="shared" si="15"/>
        <v>22.68</v>
      </c>
      <c r="K128" s="82">
        <f t="shared" si="16"/>
        <v>1689.3100000000002</v>
      </c>
    </row>
    <row r="129" spans="1:11" ht="18" customHeight="1">
      <c r="A129" s="54" t="s">
        <v>244</v>
      </c>
      <c r="B129" s="47" t="s">
        <v>118</v>
      </c>
      <c r="C129" s="58">
        <v>27115</v>
      </c>
      <c r="D129" s="59">
        <v>14934</v>
      </c>
      <c r="E129" s="58">
        <v>26674</v>
      </c>
      <c r="F129" s="59">
        <v>14605</v>
      </c>
      <c r="G129" s="68">
        <f t="shared" si="12"/>
        <v>441</v>
      </c>
      <c r="H129" s="67">
        <f t="shared" si="13"/>
        <v>329</v>
      </c>
      <c r="I129" s="41">
        <f t="shared" si="14"/>
        <v>3620.6100000000006</v>
      </c>
      <c r="J129" s="80">
        <f t="shared" si="15"/>
        <v>1065.96</v>
      </c>
      <c r="K129" s="82">
        <f aca="true" t="shared" si="17" ref="K129:K159">I129+J129</f>
        <v>4686.570000000001</v>
      </c>
    </row>
    <row r="130" spans="1:11" ht="18" customHeight="1">
      <c r="A130" s="54" t="s">
        <v>245</v>
      </c>
      <c r="B130" s="47" t="s">
        <v>119</v>
      </c>
      <c r="C130" s="58">
        <v>1651</v>
      </c>
      <c r="D130" s="59">
        <v>704</v>
      </c>
      <c r="E130" s="58">
        <v>1650</v>
      </c>
      <c r="F130" s="59">
        <v>703</v>
      </c>
      <c r="G130" s="66">
        <f t="shared" si="12"/>
        <v>1</v>
      </c>
      <c r="H130" s="67">
        <f t="shared" si="13"/>
        <v>1</v>
      </c>
      <c r="I130" s="41">
        <f t="shared" si="14"/>
        <v>8.21</v>
      </c>
      <c r="J130" s="80">
        <f t="shared" si="15"/>
        <v>3.24</v>
      </c>
      <c r="K130" s="82">
        <f t="shared" si="17"/>
        <v>11.450000000000001</v>
      </c>
    </row>
    <row r="131" spans="1:11" ht="18" customHeight="1">
      <c r="A131" s="54" t="s">
        <v>246</v>
      </c>
      <c r="B131" s="47" t="s">
        <v>120</v>
      </c>
      <c r="C131" s="58">
        <v>9442</v>
      </c>
      <c r="D131" s="59">
        <v>5728</v>
      </c>
      <c r="E131" s="58">
        <v>8979</v>
      </c>
      <c r="F131" s="59">
        <v>5478</v>
      </c>
      <c r="G131" s="66">
        <f t="shared" si="12"/>
        <v>463</v>
      </c>
      <c r="H131" s="67">
        <f t="shared" si="13"/>
        <v>250</v>
      </c>
      <c r="I131" s="41">
        <f t="shared" si="14"/>
        <v>3801.2300000000005</v>
      </c>
      <c r="J131" s="80">
        <f t="shared" si="15"/>
        <v>810</v>
      </c>
      <c r="K131" s="82">
        <f t="shared" si="17"/>
        <v>4611.2300000000005</v>
      </c>
    </row>
    <row r="132" spans="1:11" ht="18" customHeight="1">
      <c r="A132" s="54" t="s">
        <v>247</v>
      </c>
      <c r="B132" s="47" t="s">
        <v>121</v>
      </c>
      <c r="C132" s="58">
        <v>33829</v>
      </c>
      <c r="D132" s="59">
        <v>17564</v>
      </c>
      <c r="E132" s="58">
        <v>33566</v>
      </c>
      <c r="F132" s="59">
        <v>17382</v>
      </c>
      <c r="G132" s="66">
        <f t="shared" si="12"/>
        <v>263</v>
      </c>
      <c r="H132" s="67">
        <f t="shared" si="13"/>
        <v>182</v>
      </c>
      <c r="I132" s="41">
        <f t="shared" si="14"/>
        <v>2159.23</v>
      </c>
      <c r="J132" s="80">
        <f t="shared" si="15"/>
        <v>589.6800000000001</v>
      </c>
      <c r="K132" s="82">
        <f t="shared" si="17"/>
        <v>2748.91</v>
      </c>
    </row>
    <row r="133" spans="1:11" ht="18" customHeight="1">
      <c r="A133" s="54" t="s">
        <v>248</v>
      </c>
      <c r="B133" s="47" t="s">
        <v>122</v>
      </c>
      <c r="C133" s="58">
        <v>102</v>
      </c>
      <c r="D133" s="59">
        <v>48</v>
      </c>
      <c r="E133" s="58">
        <v>101</v>
      </c>
      <c r="F133" s="59">
        <v>48</v>
      </c>
      <c r="G133" s="66">
        <f t="shared" si="12"/>
        <v>1</v>
      </c>
      <c r="H133" s="67">
        <f t="shared" si="13"/>
        <v>0</v>
      </c>
      <c r="I133" s="41">
        <f t="shared" si="14"/>
        <v>8.21</v>
      </c>
      <c r="J133" s="80">
        <f t="shared" si="15"/>
        <v>0</v>
      </c>
      <c r="K133" s="82">
        <f t="shared" si="17"/>
        <v>8.21</v>
      </c>
    </row>
    <row r="134" spans="1:11" ht="18" customHeight="1">
      <c r="A134" s="54" t="s">
        <v>308</v>
      </c>
      <c r="B134" s="47" t="s">
        <v>123</v>
      </c>
      <c r="C134" s="58">
        <v>11752</v>
      </c>
      <c r="D134" s="59">
        <v>5069</v>
      </c>
      <c r="E134" s="58">
        <v>11561</v>
      </c>
      <c r="F134" s="59">
        <v>4984</v>
      </c>
      <c r="G134" s="66">
        <f t="shared" si="12"/>
        <v>191</v>
      </c>
      <c r="H134" s="67">
        <f t="shared" si="13"/>
        <v>85</v>
      </c>
      <c r="I134" s="41">
        <f t="shared" si="14"/>
        <v>1568.1100000000001</v>
      </c>
      <c r="J134" s="80">
        <f t="shared" si="15"/>
        <v>275.40000000000003</v>
      </c>
      <c r="K134" s="82">
        <f t="shared" si="17"/>
        <v>1843.5100000000002</v>
      </c>
    </row>
    <row r="135" spans="1:11" ht="18" customHeight="1">
      <c r="A135" s="54" t="s">
        <v>307</v>
      </c>
      <c r="B135" s="47" t="s">
        <v>124</v>
      </c>
      <c r="C135" s="58">
        <v>1206</v>
      </c>
      <c r="D135" s="59">
        <v>358</v>
      </c>
      <c r="E135" s="58">
        <v>1159</v>
      </c>
      <c r="F135" s="59">
        <v>336</v>
      </c>
      <c r="G135" s="66">
        <f t="shared" si="12"/>
        <v>47</v>
      </c>
      <c r="H135" s="67">
        <f t="shared" si="13"/>
        <v>22</v>
      </c>
      <c r="I135" s="41">
        <f t="shared" si="14"/>
        <v>385.87000000000006</v>
      </c>
      <c r="J135" s="80">
        <f t="shared" si="15"/>
        <v>71.28</v>
      </c>
      <c r="K135" s="82">
        <f t="shared" si="17"/>
        <v>457.1500000000001</v>
      </c>
    </row>
    <row r="136" spans="1:11" ht="18" customHeight="1">
      <c r="A136" s="54" t="s">
        <v>249</v>
      </c>
      <c r="B136" s="47" t="s">
        <v>125</v>
      </c>
      <c r="C136" s="58">
        <v>0</v>
      </c>
      <c r="D136" s="59">
        <v>0</v>
      </c>
      <c r="E136" s="58">
        <v>0</v>
      </c>
      <c r="F136" s="59">
        <v>0</v>
      </c>
      <c r="G136" s="66">
        <f t="shared" si="12"/>
        <v>0</v>
      </c>
      <c r="H136" s="67">
        <f t="shared" si="13"/>
        <v>0</v>
      </c>
      <c r="I136" s="41">
        <f t="shared" si="14"/>
        <v>0</v>
      </c>
      <c r="J136" s="80">
        <f t="shared" si="15"/>
        <v>0</v>
      </c>
      <c r="K136" s="82">
        <f t="shared" si="17"/>
        <v>0</v>
      </c>
    </row>
    <row r="137" spans="1:11" ht="18" customHeight="1">
      <c r="A137" s="54" t="s">
        <v>250</v>
      </c>
      <c r="B137" s="47" t="s">
        <v>126</v>
      </c>
      <c r="C137" s="58">
        <v>963</v>
      </c>
      <c r="D137" s="59">
        <v>117</v>
      </c>
      <c r="E137" s="58">
        <v>963</v>
      </c>
      <c r="F137" s="59">
        <v>117</v>
      </c>
      <c r="G137" s="66">
        <f t="shared" si="12"/>
        <v>0</v>
      </c>
      <c r="H137" s="67">
        <f t="shared" si="13"/>
        <v>0</v>
      </c>
      <c r="I137" s="41">
        <f t="shared" si="14"/>
        <v>0</v>
      </c>
      <c r="J137" s="80">
        <f t="shared" si="15"/>
        <v>0</v>
      </c>
      <c r="K137" s="82">
        <f t="shared" si="17"/>
        <v>0</v>
      </c>
    </row>
    <row r="138" spans="1:11" ht="18" customHeight="1">
      <c r="A138" s="54" t="s">
        <v>251</v>
      </c>
      <c r="B138" s="47" t="s">
        <v>127</v>
      </c>
      <c r="C138" s="58">
        <v>10191</v>
      </c>
      <c r="D138" s="59">
        <v>5103</v>
      </c>
      <c r="E138" s="58">
        <v>10121</v>
      </c>
      <c r="F138" s="59">
        <v>5031</v>
      </c>
      <c r="G138" s="66">
        <f t="shared" si="12"/>
        <v>70</v>
      </c>
      <c r="H138" s="67">
        <f t="shared" si="13"/>
        <v>72</v>
      </c>
      <c r="I138" s="41">
        <f t="shared" si="14"/>
        <v>574.7</v>
      </c>
      <c r="J138" s="80">
        <f t="shared" si="15"/>
        <v>233.28000000000003</v>
      </c>
      <c r="K138" s="82">
        <f t="shared" si="17"/>
        <v>807.98</v>
      </c>
    </row>
    <row r="139" spans="1:11" ht="18" customHeight="1">
      <c r="A139" s="54" t="s">
        <v>252</v>
      </c>
      <c r="B139" s="47" t="s">
        <v>128</v>
      </c>
      <c r="C139" s="58">
        <v>31898</v>
      </c>
      <c r="D139" s="59">
        <v>12888</v>
      </c>
      <c r="E139" s="58">
        <v>31235</v>
      </c>
      <c r="F139" s="59">
        <v>12606</v>
      </c>
      <c r="G139" s="66">
        <f aca="true" t="shared" si="18" ref="G139:G166">C139-E139</f>
        <v>663</v>
      </c>
      <c r="H139" s="67">
        <f aca="true" t="shared" si="19" ref="H139:H166">D139-F139</f>
        <v>282</v>
      </c>
      <c r="I139" s="41">
        <f t="shared" si="14"/>
        <v>5443.2300000000005</v>
      </c>
      <c r="J139" s="80">
        <f t="shared" si="15"/>
        <v>913.6800000000001</v>
      </c>
      <c r="K139" s="82">
        <f t="shared" si="17"/>
        <v>6356.910000000001</v>
      </c>
    </row>
    <row r="140" spans="1:11" ht="18" customHeight="1">
      <c r="A140" s="54" t="s">
        <v>253</v>
      </c>
      <c r="B140" s="47" t="s">
        <v>129</v>
      </c>
      <c r="C140" s="58">
        <v>2468</v>
      </c>
      <c r="D140" s="59">
        <v>856</v>
      </c>
      <c r="E140" s="58">
        <v>2445</v>
      </c>
      <c r="F140" s="59">
        <v>829</v>
      </c>
      <c r="G140" s="66">
        <f t="shared" si="18"/>
        <v>23</v>
      </c>
      <c r="H140" s="67">
        <f t="shared" si="19"/>
        <v>27</v>
      </c>
      <c r="I140" s="41">
        <f aca="true" t="shared" si="20" ref="I140:I165">G140*$D$175</f>
        <v>188.83</v>
      </c>
      <c r="J140" s="80">
        <f aca="true" t="shared" si="21" ref="J140:J165">H140*$D$176</f>
        <v>87.48</v>
      </c>
      <c r="K140" s="82">
        <f t="shared" si="17"/>
        <v>276.31</v>
      </c>
    </row>
    <row r="141" spans="1:11" ht="18" customHeight="1">
      <c r="A141" s="54" t="s">
        <v>254</v>
      </c>
      <c r="B141" s="47" t="s">
        <v>130</v>
      </c>
      <c r="C141" s="58">
        <v>44099</v>
      </c>
      <c r="D141" s="59">
        <v>20917</v>
      </c>
      <c r="E141" s="58">
        <v>43771</v>
      </c>
      <c r="F141" s="59">
        <v>20789</v>
      </c>
      <c r="G141" s="66">
        <f t="shared" si="18"/>
        <v>328</v>
      </c>
      <c r="H141" s="67">
        <f t="shared" si="19"/>
        <v>128</v>
      </c>
      <c r="I141" s="41">
        <f t="shared" si="20"/>
        <v>2692.88</v>
      </c>
      <c r="J141" s="80">
        <f t="shared" si="21"/>
        <v>414.72</v>
      </c>
      <c r="K141" s="82">
        <f t="shared" si="17"/>
        <v>3107.6000000000004</v>
      </c>
    </row>
    <row r="142" spans="1:11" ht="18" customHeight="1">
      <c r="A142" s="54" t="s">
        <v>255</v>
      </c>
      <c r="B142" s="47" t="s">
        <v>131</v>
      </c>
      <c r="C142" s="58">
        <v>7560</v>
      </c>
      <c r="D142" s="59">
        <v>4925</v>
      </c>
      <c r="E142" s="58">
        <v>7412</v>
      </c>
      <c r="F142" s="59">
        <v>4876</v>
      </c>
      <c r="G142" s="66">
        <f t="shared" si="18"/>
        <v>148</v>
      </c>
      <c r="H142" s="67">
        <f t="shared" si="19"/>
        <v>49</v>
      </c>
      <c r="I142" s="41">
        <f t="shared" si="20"/>
        <v>1215.0800000000002</v>
      </c>
      <c r="J142" s="80">
        <f t="shared" si="21"/>
        <v>158.76000000000002</v>
      </c>
      <c r="K142" s="82">
        <f t="shared" si="17"/>
        <v>1373.8400000000001</v>
      </c>
    </row>
    <row r="143" spans="1:11" ht="18" customHeight="1">
      <c r="A143" s="54" t="s">
        <v>256</v>
      </c>
      <c r="B143" s="47" t="s">
        <v>132</v>
      </c>
      <c r="C143" s="58">
        <v>17589</v>
      </c>
      <c r="D143" s="59">
        <v>7356</v>
      </c>
      <c r="E143" s="58">
        <v>17404</v>
      </c>
      <c r="F143" s="59">
        <v>7304</v>
      </c>
      <c r="G143" s="66">
        <f t="shared" si="18"/>
        <v>185</v>
      </c>
      <c r="H143" s="67">
        <f t="shared" si="19"/>
        <v>52</v>
      </c>
      <c r="I143" s="41">
        <f t="shared" si="20"/>
        <v>1518.8500000000001</v>
      </c>
      <c r="J143" s="80">
        <f t="shared" si="21"/>
        <v>168.48000000000002</v>
      </c>
      <c r="K143" s="82">
        <f t="shared" si="17"/>
        <v>1687.3300000000002</v>
      </c>
    </row>
    <row r="144" spans="1:11" ht="18" customHeight="1">
      <c r="A144" s="54">
        <v>372611</v>
      </c>
      <c r="B144" s="47" t="s">
        <v>133</v>
      </c>
      <c r="C144" s="58">
        <v>20606</v>
      </c>
      <c r="D144" s="59">
        <v>8878</v>
      </c>
      <c r="E144" s="58">
        <v>19620</v>
      </c>
      <c r="F144" s="59">
        <v>8537</v>
      </c>
      <c r="G144" s="66">
        <f t="shared" si="18"/>
        <v>986</v>
      </c>
      <c r="H144" s="67">
        <f t="shared" si="19"/>
        <v>341</v>
      </c>
      <c r="I144" s="41">
        <f t="shared" si="20"/>
        <v>8095.06</v>
      </c>
      <c r="J144" s="80">
        <f t="shared" si="21"/>
        <v>1104.8400000000001</v>
      </c>
      <c r="K144" s="82">
        <f t="shared" si="17"/>
        <v>9199.900000000001</v>
      </c>
    </row>
    <row r="145" spans="1:11" ht="18" customHeight="1">
      <c r="A145" s="54" t="s">
        <v>257</v>
      </c>
      <c r="B145" s="47" t="s">
        <v>134</v>
      </c>
      <c r="C145" s="58">
        <v>11177</v>
      </c>
      <c r="D145" s="59">
        <v>8891</v>
      </c>
      <c r="E145" s="58">
        <v>11177</v>
      </c>
      <c r="F145" s="59">
        <v>8891</v>
      </c>
      <c r="G145" s="66">
        <f t="shared" si="18"/>
        <v>0</v>
      </c>
      <c r="H145" s="67">
        <f t="shared" si="19"/>
        <v>0</v>
      </c>
      <c r="I145" s="41">
        <f t="shared" si="20"/>
        <v>0</v>
      </c>
      <c r="J145" s="80">
        <f t="shared" si="21"/>
        <v>0</v>
      </c>
      <c r="K145" s="82">
        <f t="shared" si="17"/>
        <v>0</v>
      </c>
    </row>
    <row r="146" spans="1:11" ht="18" customHeight="1">
      <c r="A146" s="54" t="s">
        <v>288</v>
      </c>
      <c r="B146" s="47" t="s">
        <v>289</v>
      </c>
      <c r="C146" s="58">
        <v>1979</v>
      </c>
      <c r="D146" s="59">
        <v>1581</v>
      </c>
      <c r="E146" s="58">
        <v>1979</v>
      </c>
      <c r="F146" s="59">
        <v>1581</v>
      </c>
      <c r="G146" s="66">
        <f t="shared" si="18"/>
        <v>0</v>
      </c>
      <c r="H146" s="67">
        <f t="shared" si="19"/>
        <v>0</v>
      </c>
      <c r="I146" s="41">
        <f t="shared" si="20"/>
        <v>0</v>
      </c>
      <c r="J146" s="80">
        <f t="shared" si="21"/>
        <v>0</v>
      </c>
      <c r="K146" s="82">
        <f t="shared" si="17"/>
        <v>0</v>
      </c>
    </row>
    <row r="147" spans="1:11" ht="18" customHeight="1">
      <c r="A147" s="54" t="s">
        <v>309</v>
      </c>
      <c r="B147" s="47" t="s">
        <v>310</v>
      </c>
      <c r="C147" s="58">
        <v>3201</v>
      </c>
      <c r="D147" s="59">
        <v>2169</v>
      </c>
      <c r="E147" s="58">
        <v>3018</v>
      </c>
      <c r="F147" s="59">
        <v>2046</v>
      </c>
      <c r="G147" s="66">
        <f>C147-E147</f>
        <v>183</v>
      </c>
      <c r="H147" s="67">
        <f>D147-F147</f>
        <v>123</v>
      </c>
      <c r="I147" s="41">
        <f t="shared" si="20"/>
        <v>1502.43</v>
      </c>
      <c r="J147" s="80">
        <f t="shared" si="21"/>
        <v>398.52000000000004</v>
      </c>
      <c r="K147" s="82">
        <f>I147+J147</f>
        <v>1900.95</v>
      </c>
    </row>
    <row r="148" spans="1:11" ht="18" customHeight="1">
      <c r="A148" s="54" t="s">
        <v>258</v>
      </c>
      <c r="B148" s="47" t="s">
        <v>135</v>
      </c>
      <c r="C148" s="58">
        <v>4581</v>
      </c>
      <c r="D148" s="59">
        <v>2347</v>
      </c>
      <c r="E148" s="58">
        <v>4569</v>
      </c>
      <c r="F148" s="59">
        <v>2340</v>
      </c>
      <c r="G148" s="66">
        <f t="shared" si="18"/>
        <v>12</v>
      </c>
      <c r="H148" s="67">
        <f t="shared" si="19"/>
        <v>7</v>
      </c>
      <c r="I148" s="41">
        <f t="shared" si="20"/>
        <v>98.52000000000001</v>
      </c>
      <c r="J148" s="80">
        <f t="shared" si="21"/>
        <v>22.68</v>
      </c>
      <c r="K148" s="82">
        <f t="shared" si="17"/>
        <v>121.20000000000002</v>
      </c>
    </row>
    <row r="149" spans="1:11" ht="18" customHeight="1">
      <c r="A149" s="54" t="s">
        <v>259</v>
      </c>
      <c r="B149" s="47" t="s">
        <v>136</v>
      </c>
      <c r="C149" s="58">
        <v>5992</v>
      </c>
      <c r="D149" s="59">
        <v>2138</v>
      </c>
      <c r="E149" s="58">
        <v>5824</v>
      </c>
      <c r="F149" s="59">
        <v>2032</v>
      </c>
      <c r="G149" s="66">
        <f t="shared" si="18"/>
        <v>168</v>
      </c>
      <c r="H149" s="67">
        <f t="shared" si="19"/>
        <v>106</v>
      </c>
      <c r="I149" s="41">
        <f t="shared" si="20"/>
        <v>1379.2800000000002</v>
      </c>
      <c r="J149" s="80">
        <f t="shared" si="21"/>
        <v>343.44</v>
      </c>
      <c r="K149" s="82">
        <f t="shared" si="17"/>
        <v>1722.7200000000003</v>
      </c>
    </row>
    <row r="150" spans="1:11" ht="18" customHeight="1">
      <c r="A150" s="54" t="s">
        <v>260</v>
      </c>
      <c r="B150" s="47" t="s">
        <v>137</v>
      </c>
      <c r="C150" s="58">
        <v>1705</v>
      </c>
      <c r="D150" s="59">
        <v>1063</v>
      </c>
      <c r="E150" s="58">
        <v>1705</v>
      </c>
      <c r="F150" s="59">
        <v>1062</v>
      </c>
      <c r="G150" s="66">
        <f t="shared" si="18"/>
        <v>0</v>
      </c>
      <c r="H150" s="67">
        <f t="shared" si="19"/>
        <v>1</v>
      </c>
      <c r="I150" s="41">
        <f t="shared" si="20"/>
        <v>0</v>
      </c>
      <c r="J150" s="80">
        <f t="shared" si="21"/>
        <v>3.24</v>
      </c>
      <c r="K150" s="82">
        <f t="shared" si="17"/>
        <v>3.24</v>
      </c>
    </row>
    <row r="151" spans="1:11" ht="18" customHeight="1">
      <c r="A151" s="54" t="s">
        <v>261</v>
      </c>
      <c r="B151" s="47" t="s">
        <v>138</v>
      </c>
      <c r="C151" s="58">
        <v>16075</v>
      </c>
      <c r="D151" s="59">
        <v>8773</v>
      </c>
      <c r="E151" s="58">
        <v>16075</v>
      </c>
      <c r="F151" s="59">
        <v>8773</v>
      </c>
      <c r="G151" s="66">
        <f t="shared" si="18"/>
        <v>0</v>
      </c>
      <c r="H151" s="67">
        <f t="shared" si="19"/>
        <v>0</v>
      </c>
      <c r="I151" s="41">
        <f t="shared" si="20"/>
        <v>0</v>
      </c>
      <c r="J151" s="80">
        <f t="shared" si="21"/>
        <v>0</v>
      </c>
      <c r="K151" s="82">
        <f t="shared" si="17"/>
        <v>0</v>
      </c>
    </row>
    <row r="152" spans="1:11" ht="18" customHeight="1">
      <c r="A152" s="54" t="s">
        <v>262</v>
      </c>
      <c r="B152" s="47" t="s">
        <v>139</v>
      </c>
      <c r="C152" s="58">
        <v>616</v>
      </c>
      <c r="D152" s="59">
        <v>293</v>
      </c>
      <c r="E152" s="58">
        <v>616</v>
      </c>
      <c r="F152" s="59">
        <v>293</v>
      </c>
      <c r="G152" s="66">
        <f t="shared" si="18"/>
        <v>0</v>
      </c>
      <c r="H152" s="67">
        <f t="shared" si="19"/>
        <v>0</v>
      </c>
      <c r="I152" s="41">
        <f t="shared" si="20"/>
        <v>0</v>
      </c>
      <c r="J152" s="80">
        <f t="shared" si="21"/>
        <v>0</v>
      </c>
      <c r="K152" s="82">
        <f t="shared" si="17"/>
        <v>0</v>
      </c>
    </row>
    <row r="153" spans="1:11" ht="18" customHeight="1">
      <c r="A153" s="54" t="s">
        <v>263</v>
      </c>
      <c r="B153" s="47" t="s">
        <v>140</v>
      </c>
      <c r="C153" s="58">
        <v>8170</v>
      </c>
      <c r="D153" s="59">
        <v>3336</v>
      </c>
      <c r="E153" s="58">
        <v>8081</v>
      </c>
      <c r="F153" s="59">
        <v>3322</v>
      </c>
      <c r="G153" s="66">
        <f t="shared" si="18"/>
        <v>89</v>
      </c>
      <c r="H153" s="67">
        <f t="shared" si="19"/>
        <v>14</v>
      </c>
      <c r="I153" s="41">
        <f t="shared" si="20"/>
        <v>730.69</v>
      </c>
      <c r="J153" s="80">
        <f t="shared" si="21"/>
        <v>45.36</v>
      </c>
      <c r="K153" s="82">
        <f t="shared" si="17"/>
        <v>776.0500000000001</v>
      </c>
    </row>
    <row r="154" spans="1:11" ht="18" customHeight="1">
      <c r="A154" s="54" t="s">
        <v>264</v>
      </c>
      <c r="B154" s="47" t="s">
        <v>265</v>
      </c>
      <c r="C154" s="58">
        <v>4739</v>
      </c>
      <c r="D154" s="59">
        <v>3065</v>
      </c>
      <c r="E154" s="58">
        <v>4739</v>
      </c>
      <c r="F154" s="59">
        <v>3065</v>
      </c>
      <c r="G154" s="66">
        <f t="shared" si="18"/>
        <v>0</v>
      </c>
      <c r="H154" s="67">
        <f t="shared" si="19"/>
        <v>0</v>
      </c>
      <c r="I154" s="41">
        <f t="shared" si="20"/>
        <v>0</v>
      </c>
      <c r="J154" s="80">
        <f t="shared" si="21"/>
        <v>0</v>
      </c>
      <c r="K154" s="82">
        <f t="shared" si="17"/>
        <v>0</v>
      </c>
    </row>
    <row r="155" spans="1:11" ht="18" customHeight="1">
      <c r="A155" s="54" t="s">
        <v>266</v>
      </c>
      <c r="B155" s="47" t="s">
        <v>141</v>
      </c>
      <c r="C155" s="58">
        <v>8490</v>
      </c>
      <c r="D155" s="59">
        <v>3328</v>
      </c>
      <c r="E155" s="58">
        <v>8353</v>
      </c>
      <c r="F155" s="59">
        <v>3269</v>
      </c>
      <c r="G155" s="66">
        <f t="shared" si="18"/>
        <v>137</v>
      </c>
      <c r="H155" s="67">
        <f t="shared" si="19"/>
        <v>59</v>
      </c>
      <c r="I155" s="41">
        <f t="shared" si="20"/>
        <v>1124.7700000000002</v>
      </c>
      <c r="J155" s="80">
        <f t="shared" si="21"/>
        <v>191.16000000000003</v>
      </c>
      <c r="K155" s="82">
        <f t="shared" si="17"/>
        <v>1315.9300000000003</v>
      </c>
    </row>
    <row r="156" spans="1:11" ht="18" customHeight="1">
      <c r="A156" s="54" t="s">
        <v>267</v>
      </c>
      <c r="B156" s="47" t="s">
        <v>268</v>
      </c>
      <c r="C156" s="58">
        <v>4195</v>
      </c>
      <c r="D156" s="59">
        <v>2643</v>
      </c>
      <c r="E156" s="58">
        <v>4071</v>
      </c>
      <c r="F156" s="59">
        <v>2542</v>
      </c>
      <c r="G156" s="66">
        <f t="shared" si="18"/>
        <v>124</v>
      </c>
      <c r="H156" s="67">
        <f t="shared" si="19"/>
        <v>101</v>
      </c>
      <c r="I156" s="41">
        <f t="shared" si="20"/>
        <v>1018.0400000000001</v>
      </c>
      <c r="J156" s="80">
        <f t="shared" si="21"/>
        <v>327.24</v>
      </c>
      <c r="K156" s="82">
        <f t="shared" si="17"/>
        <v>1345.2800000000002</v>
      </c>
    </row>
    <row r="157" spans="1:11" ht="18" customHeight="1">
      <c r="A157" s="54" t="s">
        <v>314</v>
      </c>
      <c r="B157" s="47" t="s">
        <v>142</v>
      </c>
      <c r="C157" s="58">
        <v>4</v>
      </c>
      <c r="D157" s="59">
        <v>0</v>
      </c>
      <c r="E157" s="58">
        <v>3</v>
      </c>
      <c r="F157" s="59">
        <v>0</v>
      </c>
      <c r="G157" s="66">
        <f t="shared" si="18"/>
        <v>1</v>
      </c>
      <c r="H157" s="67">
        <f t="shared" si="19"/>
        <v>0</v>
      </c>
      <c r="I157" s="41">
        <f t="shared" si="20"/>
        <v>8.21</v>
      </c>
      <c r="J157" s="80">
        <f t="shared" si="21"/>
        <v>0</v>
      </c>
      <c r="K157" s="82">
        <f t="shared" si="17"/>
        <v>8.21</v>
      </c>
    </row>
    <row r="158" spans="1:11" ht="18" customHeight="1">
      <c r="A158" s="54" t="s">
        <v>333</v>
      </c>
      <c r="B158" s="47" t="s">
        <v>143</v>
      </c>
      <c r="C158" s="58">
        <v>85</v>
      </c>
      <c r="D158" s="59">
        <v>21</v>
      </c>
      <c r="E158" s="58">
        <v>10</v>
      </c>
      <c r="F158" s="59">
        <v>0</v>
      </c>
      <c r="G158" s="66">
        <f t="shared" si="18"/>
        <v>75</v>
      </c>
      <c r="H158" s="67">
        <f t="shared" si="19"/>
        <v>21</v>
      </c>
      <c r="I158" s="41">
        <f t="shared" si="20"/>
        <v>615.7500000000001</v>
      </c>
      <c r="J158" s="80">
        <f t="shared" si="21"/>
        <v>68.04</v>
      </c>
      <c r="K158" s="82">
        <f t="shared" si="17"/>
        <v>683.7900000000001</v>
      </c>
    </row>
    <row r="159" spans="1:11" ht="18" customHeight="1">
      <c r="A159" s="54" t="s">
        <v>334</v>
      </c>
      <c r="B159" s="47" t="s">
        <v>144</v>
      </c>
      <c r="C159" s="58">
        <v>0</v>
      </c>
      <c r="D159" s="59">
        <v>0</v>
      </c>
      <c r="E159" s="58">
        <v>0</v>
      </c>
      <c r="F159" s="59">
        <v>0</v>
      </c>
      <c r="G159" s="66">
        <f t="shared" si="18"/>
        <v>0</v>
      </c>
      <c r="H159" s="67">
        <f t="shared" si="19"/>
        <v>0</v>
      </c>
      <c r="I159" s="41">
        <f t="shared" si="20"/>
        <v>0</v>
      </c>
      <c r="J159" s="80">
        <f t="shared" si="21"/>
        <v>0</v>
      </c>
      <c r="K159" s="82">
        <f t="shared" si="17"/>
        <v>0</v>
      </c>
    </row>
    <row r="160" spans="1:11" ht="18" customHeight="1">
      <c r="A160" s="54" t="s">
        <v>290</v>
      </c>
      <c r="B160" s="47" t="s">
        <v>291</v>
      </c>
      <c r="C160" s="58">
        <v>18734</v>
      </c>
      <c r="D160" s="59">
        <v>7991</v>
      </c>
      <c r="E160" s="58">
        <v>18557</v>
      </c>
      <c r="F160" s="59">
        <v>7882</v>
      </c>
      <c r="G160" s="66">
        <f t="shared" si="18"/>
        <v>177</v>
      </c>
      <c r="H160" s="67">
        <f t="shared" si="19"/>
        <v>109</v>
      </c>
      <c r="I160" s="41">
        <f t="shared" si="20"/>
        <v>1453.17</v>
      </c>
      <c r="J160" s="80">
        <f t="shared" si="21"/>
        <v>353.16</v>
      </c>
      <c r="K160" s="82">
        <f aca="true" t="shared" si="22" ref="K160:K166">I160+J160</f>
        <v>1806.3300000000002</v>
      </c>
    </row>
    <row r="161" spans="1:11" ht="18" customHeight="1">
      <c r="A161" s="54" t="s">
        <v>292</v>
      </c>
      <c r="B161" s="47" t="s">
        <v>293</v>
      </c>
      <c r="C161" s="58">
        <v>1313</v>
      </c>
      <c r="D161" s="59">
        <v>391</v>
      </c>
      <c r="E161" s="58">
        <v>1313</v>
      </c>
      <c r="F161" s="59">
        <v>391</v>
      </c>
      <c r="G161" s="66">
        <f t="shared" si="18"/>
        <v>0</v>
      </c>
      <c r="H161" s="67">
        <f t="shared" si="19"/>
        <v>0</v>
      </c>
      <c r="I161" s="41">
        <f t="shared" si="20"/>
        <v>0</v>
      </c>
      <c r="J161" s="80">
        <f t="shared" si="21"/>
        <v>0</v>
      </c>
      <c r="K161" s="82">
        <f t="shared" si="22"/>
        <v>0</v>
      </c>
    </row>
    <row r="162" spans="1:11" ht="18" customHeight="1">
      <c r="A162" s="54" t="s">
        <v>269</v>
      </c>
      <c r="B162" s="47" t="s">
        <v>145</v>
      </c>
      <c r="C162" s="58">
        <v>27733</v>
      </c>
      <c r="D162" s="59">
        <v>8825</v>
      </c>
      <c r="E162" s="58">
        <v>27437</v>
      </c>
      <c r="F162" s="59">
        <v>8750</v>
      </c>
      <c r="G162" s="66">
        <f t="shared" si="18"/>
        <v>296</v>
      </c>
      <c r="H162" s="67">
        <f t="shared" si="19"/>
        <v>75</v>
      </c>
      <c r="I162" s="41">
        <f t="shared" si="20"/>
        <v>2430.1600000000003</v>
      </c>
      <c r="J162" s="80">
        <f t="shared" si="21"/>
        <v>243.00000000000003</v>
      </c>
      <c r="K162" s="82">
        <f t="shared" si="22"/>
        <v>2673.1600000000003</v>
      </c>
    </row>
    <row r="163" spans="1:11" ht="18" customHeight="1">
      <c r="A163" s="54">
        <v>11281</v>
      </c>
      <c r="B163" s="47" t="s">
        <v>303</v>
      </c>
      <c r="C163" s="58">
        <v>51278</v>
      </c>
      <c r="D163" s="59">
        <v>27110</v>
      </c>
      <c r="E163" s="58">
        <v>51013</v>
      </c>
      <c r="F163" s="59">
        <v>27008</v>
      </c>
      <c r="G163" s="66">
        <f t="shared" si="18"/>
        <v>265</v>
      </c>
      <c r="H163" s="67">
        <f t="shared" si="19"/>
        <v>102</v>
      </c>
      <c r="I163" s="41">
        <f t="shared" si="20"/>
        <v>2175.65</v>
      </c>
      <c r="J163" s="80">
        <f t="shared" si="21"/>
        <v>330.48</v>
      </c>
      <c r="K163" s="82">
        <f t="shared" si="22"/>
        <v>2506.13</v>
      </c>
    </row>
    <row r="164" spans="1:11" ht="18" customHeight="1">
      <c r="A164" s="54" t="s">
        <v>321</v>
      </c>
      <c r="B164" s="47" t="s">
        <v>320</v>
      </c>
      <c r="C164" s="58">
        <v>63</v>
      </c>
      <c r="D164" s="59">
        <v>26</v>
      </c>
      <c r="E164" s="58">
        <v>54</v>
      </c>
      <c r="F164" s="59">
        <v>22</v>
      </c>
      <c r="G164" s="66">
        <f t="shared" si="18"/>
        <v>9</v>
      </c>
      <c r="H164" s="67">
        <f t="shared" si="19"/>
        <v>4</v>
      </c>
      <c r="I164" s="41">
        <f t="shared" si="20"/>
        <v>73.89000000000001</v>
      </c>
      <c r="J164" s="80">
        <f t="shared" si="21"/>
        <v>12.96</v>
      </c>
      <c r="K164" s="82">
        <f t="shared" si="22"/>
        <v>86.85000000000002</v>
      </c>
    </row>
    <row r="165" spans="1:11" ht="18" customHeight="1">
      <c r="A165" s="54">
        <v>11582</v>
      </c>
      <c r="B165" s="47" t="s">
        <v>304</v>
      </c>
      <c r="C165" s="58">
        <v>41590</v>
      </c>
      <c r="D165" s="59">
        <v>180034</v>
      </c>
      <c r="E165" s="58">
        <v>41574</v>
      </c>
      <c r="F165" s="59">
        <v>179441</v>
      </c>
      <c r="G165" s="66">
        <f t="shared" si="18"/>
        <v>16</v>
      </c>
      <c r="H165" s="67">
        <f t="shared" si="19"/>
        <v>593</v>
      </c>
      <c r="I165" s="41">
        <f t="shared" si="20"/>
        <v>131.36</v>
      </c>
      <c r="J165" s="80">
        <f t="shared" si="21"/>
        <v>1921.3200000000002</v>
      </c>
      <c r="K165" s="82">
        <f t="shared" si="22"/>
        <v>2052.6800000000003</v>
      </c>
    </row>
    <row r="166" spans="1:11" ht="18" customHeight="1" thickBot="1">
      <c r="A166" s="55" t="s">
        <v>305</v>
      </c>
      <c r="B166" s="48" t="s">
        <v>146</v>
      </c>
      <c r="C166" s="60">
        <v>77483</v>
      </c>
      <c r="D166" s="61">
        <v>40883</v>
      </c>
      <c r="E166" s="60">
        <v>77438</v>
      </c>
      <c r="F166" s="61">
        <v>40876</v>
      </c>
      <c r="G166" s="66">
        <f t="shared" si="18"/>
        <v>45</v>
      </c>
      <c r="H166" s="67">
        <f t="shared" si="19"/>
        <v>7</v>
      </c>
      <c r="I166" s="41">
        <f>G166*D175</f>
        <v>369.45000000000005</v>
      </c>
      <c r="J166" s="80">
        <f>H166*D176</f>
        <v>22.68</v>
      </c>
      <c r="K166" s="83">
        <f t="shared" si="22"/>
        <v>392.13000000000005</v>
      </c>
    </row>
    <row r="167" spans="3:11" ht="18.75" thickBot="1">
      <c r="C167" s="29"/>
      <c r="D167" s="29"/>
      <c r="E167" s="29"/>
      <c r="F167" s="29"/>
      <c r="G167" s="69">
        <f>SUM(G11:G166)</f>
        <v>23623</v>
      </c>
      <c r="H167" s="70">
        <f>SUM(H11:H166)</f>
        <v>13414</v>
      </c>
      <c r="I167" s="43">
        <f>SUM(I11:I166)</f>
        <v>193944.83000000002</v>
      </c>
      <c r="J167" s="42">
        <f>SUM(J11:J166)</f>
        <v>43461.36000000001</v>
      </c>
      <c r="K167" s="49">
        <f>I167+J167</f>
        <v>237406.19000000003</v>
      </c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3:11" ht="12.75">
      <c r="C169" s="28"/>
      <c r="D169" s="28"/>
      <c r="E169" s="28"/>
      <c r="F169" s="28"/>
      <c r="G169" s="28"/>
      <c r="H169" s="28"/>
      <c r="I169" s="26"/>
      <c r="J169" s="26"/>
      <c r="K169" s="26"/>
    </row>
    <row r="170" spans="1:11" ht="15.75" customHeight="1" thickBot="1">
      <c r="A170" s="20"/>
      <c r="B170" s="21"/>
      <c r="C170" s="22"/>
      <c r="D170" s="22"/>
      <c r="E170" s="22"/>
      <c r="F170" s="22"/>
      <c r="G170" s="22"/>
      <c r="H170" s="22"/>
      <c r="I170" s="27"/>
      <c r="J170" s="27"/>
      <c r="K170" s="23"/>
    </row>
    <row r="171" spans="1:11" ht="18.75" thickBot="1">
      <c r="A171" s="52">
        <v>369674</v>
      </c>
      <c r="B171" s="51" t="s">
        <v>14</v>
      </c>
      <c r="C171" s="62">
        <v>1257677</v>
      </c>
      <c r="D171" s="63">
        <v>680535</v>
      </c>
      <c r="E171" s="62">
        <v>1231801</v>
      </c>
      <c r="F171" s="63">
        <v>665701</v>
      </c>
      <c r="G171" s="71">
        <f>C171-E171</f>
        <v>25876</v>
      </c>
      <c r="H171" s="72">
        <f>D171-F171</f>
        <v>14834</v>
      </c>
      <c r="I171" s="44">
        <f>G171*D175</f>
        <v>212441.96000000002</v>
      </c>
      <c r="J171" s="45">
        <f>H171*D176</f>
        <v>48062.16</v>
      </c>
      <c r="K171" s="50">
        <f>I171+J171</f>
        <v>260504.12000000002</v>
      </c>
    </row>
    <row r="172" spans="9:11" ht="12.75">
      <c r="I172" s="26"/>
      <c r="J172" s="26"/>
      <c r="K172" s="26"/>
    </row>
    <row r="173" spans="9:11" ht="12.75">
      <c r="I173" s="26"/>
      <c r="J173" s="26"/>
      <c r="K173" s="26"/>
    </row>
    <row r="174" spans="9:11" ht="13.5" thickBot="1">
      <c r="I174" s="26"/>
      <c r="J174" s="26"/>
      <c r="K174" s="26"/>
    </row>
    <row r="175" spans="1:11" ht="16.5" thickBot="1">
      <c r="A175" s="5"/>
      <c r="B175" s="89" t="s">
        <v>15</v>
      </c>
      <c r="C175" s="90"/>
      <c r="D175" s="75">
        <v>8.21</v>
      </c>
      <c r="G175" s="98" t="s">
        <v>148</v>
      </c>
      <c r="H175" s="99"/>
      <c r="I175" s="100"/>
      <c r="J175" s="30"/>
      <c r="K175" s="31"/>
    </row>
    <row r="176" spans="1:11" ht="16.5" thickBot="1">
      <c r="A176" s="5"/>
      <c r="B176" s="89" t="s">
        <v>16</v>
      </c>
      <c r="C176" s="90"/>
      <c r="D176" s="76">
        <v>3.24</v>
      </c>
      <c r="G176" s="34" t="s">
        <v>10</v>
      </c>
      <c r="H176" s="35" t="s">
        <v>11</v>
      </c>
      <c r="I176" s="35" t="s">
        <v>149</v>
      </c>
      <c r="J176" s="32"/>
      <c r="K176" s="31"/>
    </row>
    <row r="177" spans="4:11" ht="18.75" thickBot="1">
      <c r="D177" s="16"/>
      <c r="G177" s="73">
        <f>G171-G167</f>
        <v>2253</v>
      </c>
      <c r="H177" s="74">
        <f>H171-H167</f>
        <v>1420</v>
      </c>
      <c r="I177" s="74">
        <f>G177+H177</f>
        <v>3673</v>
      </c>
      <c r="J177" s="33"/>
      <c r="K177" s="33"/>
    </row>
    <row r="178" spans="7:9" ht="15.75">
      <c r="G178" s="34" t="s">
        <v>150</v>
      </c>
      <c r="H178" s="35" t="s">
        <v>13</v>
      </c>
      <c r="I178" s="35" t="s">
        <v>7</v>
      </c>
    </row>
    <row r="179" spans="7:9" ht="18.75" thickBot="1">
      <c r="G179" s="36">
        <f>G177*D175</f>
        <v>18497.13</v>
      </c>
      <c r="H179" s="37">
        <f>H177*D176</f>
        <v>4600.8</v>
      </c>
      <c r="I179" s="37">
        <f>G179+H179</f>
        <v>23097.93</v>
      </c>
    </row>
    <row r="180" spans="2:9" ht="15.75">
      <c r="B180" s="56"/>
      <c r="C180" s="57" t="s">
        <v>306</v>
      </c>
      <c r="G180" s="34" t="s">
        <v>151</v>
      </c>
      <c r="H180" s="35" t="s">
        <v>152</v>
      </c>
      <c r="I180" s="35" t="s">
        <v>153</v>
      </c>
    </row>
    <row r="181" spans="7:9" ht="18.75" thickBot="1">
      <c r="G181" s="39">
        <f>100-(G167*100/G171)</f>
        <v>8.706909877879113</v>
      </c>
      <c r="H181" s="24">
        <f>100-(H167*100/H171)</f>
        <v>9.572603478495353</v>
      </c>
      <c r="I181" s="38">
        <f>100-(K167*100/K171)</f>
        <v>8.86662752205224</v>
      </c>
    </row>
  </sheetData>
  <sheetProtection/>
  <mergeCells count="9">
    <mergeCell ref="D2:H2"/>
    <mergeCell ref="B176:C176"/>
    <mergeCell ref="D4:E4"/>
    <mergeCell ref="B6:D6"/>
    <mergeCell ref="B4:C4"/>
    <mergeCell ref="B9:B10"/>
    <mergeCell ref="G175:I175"/>
    <mergeCell ref="I9:J9"/>
    <mergeCell ref="B175:C175"/>
  </mergeCells>
  <conditionalFormatting sqref="G1:H65536">
    <cfRule type="cellIs" priority="1" dxfId="0" operator="lessThan" stopIfTrue="1">
      <formula>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Aleona</cp:lastModifiedBy>
  <cp:lastPrinted>2015-11-24T10:30:15Z</cp:lastPrinted>
  <dcterms:created xsi:type="dcterms:W3CDTF">2007-11-28T18:11:11Z</dcterms:created>
  <dcterms:modified xsi:type="dcterms:W3CDTF">2023-05-26T07:00:32Z</dcterms:modified>
  <cp:category/>
  <cp:version/>
  <cp:contentType/>
  <cp:contentStatus/>
</cp:coreProperties>
</file>