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22920" windowHeight="10248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<sst xmlns="http://schemas.openxmlformats.org/spreadsheetml/2006/main" count="344" uniqueCount="336">
  <si>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</si>
  <si>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</si>
  <si>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</si>
  <si>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</si>
  <si>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</si>
  <si>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</si>
  <si>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</si>
  <si>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</si>
  <si>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</si>
  <si>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</si>
  <si>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</si>
  <si>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</si>
  <si>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</si>
  <si>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</si>
  <si>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</si>
  <si>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</si>
  <si>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</si>
  <si>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</si>
  <si>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</si>
  <si>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</si>
  <si>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</si>
  <si>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</si>
  <si>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</si>
  <si>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</si>
  <si>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</si>
  <si>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</si>
  <si>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</si>
  <si>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</si>
  <si>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</si>
  <si>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</si>
  <si>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</si>
  <si>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</si>
  <si>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</si>
  <si>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</si>
  <si>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</si>
  <si>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</si>
  <si>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</si>
  <si>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</si>
  <si>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</si>
  <si>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</si>
  <si>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</si>
  <si>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</si>
  <si>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</si>
  <si>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</si>
  <si>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</si>
  <si>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</si>
  <si>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</si>
  <si>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</si>
  <si>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</si>
  <si>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</si>
  <si>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</si>
  <si>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</si>
  <si>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</si>
  <si>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</si>
  <si>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</si>
  <si>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</si>
  <si>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</si>
  <si>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</si>
  <si>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</si>
  <si>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</si>
  <si>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</si>
  <si>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</si>
  <si>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</si>
  <si>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</si>
  <si>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</si>
  <si>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</si>
  <si>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</si>
  <si>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</si>
  <si>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</si>
  <si>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</si>
  <si>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</si>
  <si>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</si>
  <si>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</si>
  <si>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</si>
  <si>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</si>
  <si>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</si>
  <si>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</si>
  <si>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</si>
  <si>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</si>
  <si>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</si>
  <si>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</si>
  <si>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</si>
  <si>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</si>
  <si>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</si>
  <si>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</si>
  <si>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</si>
  <si>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</si>
  <si>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</si>
  <si>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</si>
  <si>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</si>
  <si>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</si>
  <si>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</si>
  <si>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</si>
  <si>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</si>
  <si>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</si>
  <si>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</si>
  <si>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</si>
  <si>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</si>
  <si>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</si>
  <si>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</si>
  <si>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</si>
  <si>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</si>
  <si>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</si>
  <si>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</si>
  <si>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</si>
  <si>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</si>
  <si>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</si>
  <si>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</si>
  <si>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</si>
  <si>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</si>
  <si>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</si>
  <si>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</si>
  <si>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</si>
  <si>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</si>
  <si>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</si>
  <si>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</si>
  <si>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</si>
  <si>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</si>
  <si>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</si>
  <si>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</si>
  <si>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</si>
  <si>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</si>
  <si>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</si>
  <si>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</si>
  <si>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</si>
  <si>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</si>
  <si>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</si>
  <si>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</si>
  <si>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</si>
  <si>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</si>
  <si>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</si>
  <si>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</si>
  <si>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</si>
  <si>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</si>
  <si>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</si>
  <si>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</si>
  <si>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</si>
  <si>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</si>
  <si>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</si>
  <si>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</si>
  <si>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</si>
  <si>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</si>
  <si>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</si>
  <si>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</si>
  <si>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</si>
  <si>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</si>
  <si>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</si>
  <si>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</si>
  <si>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</si>
  <si>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</si>
  <si>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</si>
  <si>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</si>
  <si>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</si>
  <si>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</si>
  <si>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</si>
  <si>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</si>
  <si>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</si>
  <si>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</si>
  <si>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</si>
  <si>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</si>
  <si>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</si>
  <si>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</si>
  <si>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</si>
  <si>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</si>
  <si>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17839/2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</si>
  <si>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</si>
  <si>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</si>
  <si>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</si>
  <si>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</si>
  <si>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</si>
  <si>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</si>
  <si>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</si>
  <si>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</si>
  <si>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</si>
  <si>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</si>
  <si>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367679/1</t>
  </si>
  <si>
    <t>11144/2</t>
  </si>
  <si>
    <t>367679/2</t>
  </si>
  <si>
    <t>11165/1</t>
  </si>
  <si>
    <t>11165/2</t>
  </si>
  <si>
    <t>11131/1</t>
  </si>
  <si>
    <t>10961/1</t>
  </si>
  <si>
    <t>11195/3</t>
  </si>
  <si>
    <t>11195/1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</si>
  <si>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</si>
  <si>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</si>
  <si>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</si>
  <si>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</si>
  <si>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</si>
  <si>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</si>
  <si>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</si>
  <si>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</si>
  <si>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</si>
  <si>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</si>
  <si>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</si>
  <si>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</si>
  <si>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</si>
  <si>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</si>
  <si>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11091/1</t>
  </si>
  <si>
    <t>11239/2</t>
  </si>
  <si>
    <t>11201/3</t>
  </si>
  <si>
    <t>11239/1</t>
  </si>
  <si>
    <t>11201/2</t>
  </si>
  <si>
    <t>11201/1</t>
  </si>
  <si>
    <t>11143/1</t>
  </si>
  <si>
    <t>11143/2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</si>
  <si>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</si>
  <si>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</si>
  <si>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</si>
  <si>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</si>
  <si>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</si>
  <si>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</si>
  <si>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</si>
  <si>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</si>
  <si>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</si>
  <si>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</si>
  <si>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</si>
  <si>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</si>
  <si>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</si>
  <si>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</si>
  <si>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</si>
  <si>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</si>
  <si>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</si>
  <si>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</si>
  <si>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</si>
  <si>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</si>
  <si>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</si>
  <si>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</si>
  <si>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</si>
  <si>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</si>
  <si>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</si>
  <si>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</si>
  <si>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</si>
  <si>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</si>
  <si>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</si>
  <si>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</si>
  <si>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</si>
  <si>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</si>
  <si>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</si>
  <si>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</si>
  <si>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</si>
  <si>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</si>
  <si>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</si>
  <si>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</si>
  <si>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</si>
  <si>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</si>
  <si>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</si>
  <si>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</si>
  <si>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</si>
  <si>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</si>
  <si>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</si>
  <si>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</si>
  <si>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</si>
  <si>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</si>
  <si>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</si>
  <si>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</si>
  <si>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</si>
  <si>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</si>
  <si>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</si>
  <si>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</si>
  <si>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</si>
  <si>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</si>
  <si>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</si>
  <si>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</si>
  <si>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</si>
  <si>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</si>
  <si>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</si>
  <si>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</si>
  <si>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11190/3</t>
  </si>
  <si>
    <t>11145/1</t>
  </si>
  <si>
    <t>2-1</t>
  </si>
  <si>
    <t>10-1</t>
  </si>
  <si>
    <t>11191/1</t>
  </si>
  <si>
    <t>22-1</t>
  </si>
  <si>
    <t>11145/2</t>
  </si>
  <si>
    <t>2-2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</si>
  <si>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</si>
  <si>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</si>
  <si>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</si>
  <si>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</si>
  <si>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</si>
  <si>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</si>
  <si>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</si>
  <si>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</si>
  <si>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</si>
  <si>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</si>
  <si>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</si>
  <si>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</si>
  <si>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</si>
  <si>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</si>
  <si>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</si>
  <si>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</si>
  <si>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</si>
  <si>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</si>
  <si>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</si>
  <si>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</si>
  <si>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</si>
  <si>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</si>
  <si>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</si>
  <si>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</si>
  <si>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</si>
  <si>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</si>
  <si>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</si>
  <si>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</si>
  <si>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</si>
  <si>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</si>
  <si>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368031/1</t>
  </si>
  <si>
    <t>368031/2</t>
  </si>
  <si>
    <t>11199/1</t>
  </si>
  <si>
    <t>130-2</t>
  </si>
  <si>
    <t>372918/1</t>
  </si>
  <si>
    <t>368037/1</t>
  </si>
  <si>
    <t>368037/2</t>
  </si>
  <si>
    <t>372914/1</t>
  </si>
  <si>
    <t>373394/1</t>
  </si>
  <si>
    <t>373320/1</t>
  </si>
  <si>
    <t>373371/1</t>
  </si>
  <si>
    <t>373393/1</t>
  </si>
  <si>
    <t>373359/1</t>
  </si>
  <si>
    <t>Въездные ворота</t>
  </si>
  <si>
    <t>373357/1</t>
  </si>
  <si>
    <t>373366/1</t>
  </si>
  <si>
    <t>373361/1</t>
  </si>
  <si>
    <t>373372/1</t>
  </si>
  <si>
    <t>373370/1</t>
  </si>
  <si>
    <t>373368/1</t>
  </si>
  <si>
    <t>373399/1</t>
  </si>
  <si>
    <t>373369/1</t>
  </si>
  <si>
    <t>373355/1</t>
  </si>
  <si>
    <t>373363/1</t>
  </si>
  <si>
    <t>373373/1</t>
  </si>
  <si>
    <t>373362/1</t>
  </si>
  <si>
    <t>373395/1</t>
  </si>
  <si>
    <t>75 - 1</t>
  </si>
  <si>
    <t>75 - 2</t>
  </si>
  <si>
    <t>Недостоверные данные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</si>
</sst>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6" fillId="0" borderId="26" xfId="0" applyNumberFormat="1" applyFont="1" applyBorder="1" applyAlignment="1">
      <alignment horizontal="right"/>
    </xf>
    <xf numFmtId="8" fontId="12" fillId="0" borderId="26" xfId="0" applyNumberFormat="1" applyFont="1" applyBorder="1" applyAlignment="1">
      <alignment/>
    </xf>
    <xf numFmtId="8" fontId="12" fillId="0" borderId="27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5" xfId="0" applyNumberFormat="1" applyFont="1" applyBorder="1" applyAlignment="1">
      <alignment horizontal="right"/>
    </xf>
    <xf numFmtId="8" fontId="13" fillId="0" borderId="29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4" xfId="0" applyNumberFormat="1" applyFill="1" applyBorder="1" applyAlignment="1">
      <alignment horizontal="center" vertical="center"/>
    </xf>
    <xf numFmtId="1" fontId="0" fillId="34" borderId="35" xfId="0" applyNumberForma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84" fontId="11" fillId="0" borderId="38" xfId="0" applyNumberFormat="1" applyFont="1" applyBorder="1" applyAlignment="1">
      <alignment horizontal="center"/>
    </xf>
    <xf numFmtId="184" fontId="11" fillId="0" borderId="39" xfId="0" applyNumberFormat="1" applyFont="1" applyBorder="1" applyAlignment="1">
      <alignment horizontal="center"/>
    </xf>
    <xf numFmtId="184" fontId="11" fillId="0" borderId="40" xfId="0" applyNumberFormat="1" applyFont="1" applyBorder="1" applyAlignment="1">
      <alignment horizontal="center"/>
    </xf>
    <xf numFmtId="184" fontId="11" fillId="0" borderId="41" xfId="0" applyNumberFormat="1" applyFont="1" applyBorder="1" applyAlignment="1">
      <alignment horizontal="center"/>
    </xf>
    <xf numFmtId="184" fontId="11" fillId="0" borderId="40" xfId="0" applyNumberFormat="1" applyFont="1" applyFill="1" applyBorder="1" applyAlignment="1">
      <alignment horizontal="center"/>
    </xf>
    <xf numFmtId="184" fontId="6" fillId="0" borderId="36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12" fillId="0" borderId="42" xfId="0" applyNumberFormat="1" applyFont="1" applyBorder="1" applyAlignment="1">
      <alignment horizontal="center"/>
    </xf>
    <xf numFmtId="184" fontId="12" fillId="0" borderId="43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44" xfId="0" applyNumberFormat="1" applyFont="1" applyBorder="1" applyAlignment="1">
      <alignment horizontal="right" wrapText="1"/>
    </xf>
    <xf numFmtId="8" fontId="7" fillId="0" borderId="45" xfId="0" applyNumberFormat="1" applyFont="1" applyBorder="1" applyAlignment="1">
      <alignment horizontal="right" wrapText="1"/>
    </xf>
    <xf numFmtId="1" fontId="0" fillId="33" borderId="34" xfId="0" applyNumberFormat="1" applyFill="1" applyBorder="1" applyAlignment="1">
      <alignment horizontal="center" vertical="center"/>
    </xf>
    <xf numFmtId="1" fontId="0" fillId="33" borderId="35" xfId="0" applyNumberFormat="1" applyFill="1" applyBorder="1" applyAlignment="1">
      <alignment horizontal="center" vertical="center"/>
    </xf>
    <xf numFmtId="8" fontId="11" fillId="0" borderId="46" xfId="0" applyNumberFormat="1" applyFont="1" applyBorder="1" applyAlignment="1">
      <alignment horizontal="right"/>
    </xf>
    <xf numFmtId="8" fontId="11" fillId="0" borderId="47" xfId="0" applyNumberFormat="1" applyFont="1" applyBorder="1" applyAlignment="1">
      <alignment horizontal="right"/>
    </xf>
    <xf numFmtId="8" fontId="6" fillId="0" borderId="48" xfId="0" applyNumberFormat="1" applyFont="1" applyBorder="1" applyAlignment="1">
      <alignment horizontal="right"/>
    </xf>
    <xf numFmtId="8" fontId="6" fillId="0" borderId="49" xfId="0" applyNumberFormat="1" applyFont="1" applyBorder="1" applyAlignment="1">
      <alignment horizontal="right"/>
    </xf>
    <xf numFmtId="184" fontId="11" fillId="0" borderId="41" xfId="0" applyNumberFormat="1" applyFont="1" applyFill="1" applyBorder="1" applyAlignment="1">
      <alignment horizontal="center"/>
    </xf>
    <xf numFmtId="1" fontId="0" fillId="34" borderId="50" xfId="0" applyNumberFormat="1" applyFill="1" applyBorder="1" applyAlignment="1">
      <alignment horizontal="center" vertical="center"/>
    </xf>
    <xf numFmtId="1" fontId="0" fillId="34" borderId="5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8" fontId="11" fillId="0" borderId="24" xfId="0" applyNumberFormat="1" applyFont="1" applyFill="1" applyBorder="1" applyAlignment="1">
      <alignment horizontal="right"/>
    </xf>
    <xf numFmtId="8" fontId="11" fillId="0" borderId="47" xfId="0" applyNumberFormat="1" applyFont="1" applyFill="1" applyBorder="1" applyAlignment="1">
      <alignment horizontal="right"/>
    </xf>
    <xf numFmtId="8" fontId="6" fillId="0" borderId="52" xfId="0" applyNumberFormat="1" applyFont="1" applyFill="1" applyBorder="1" applyAlignment="1">
      <alignment horizontal="right"/>
    </xf>
    <xf numFmtId="1" fontId="0" fillId="34" borderId="53" xfId="0" applyNumberFormat="1" applyFill="1" applyBorder="1" applyAlignment="1">
      <alignment horizontal="center" vertical="center"/>
    </xf>
    <xf numFmtId="1" fontId="0" fillId="34" borderId="54" xfId="0" applyNumberForma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center"/>
    </xf>
    <xf numFmtId="184" fontId="11" fillId="33" borderId="40" xfId="0" applyNumberFormat="1" applyFont="1" applyFill="1" applyBorder="1" applyAlignment="1">
      <alignment horizontal="center"/>
    </xf>
    <xf numFmtId="184" fontId="11" fillId="33" borderId="41" xfId="0" applyNumberFormat="1" applyFont="1" applyFill="1" applyBorder="1" applyAlignment="1">
      <alignment horizontal="center"/>
    </xf>
    <xf numFmtId="8" fontId="11" fillId="33" borderId="24" xfId="0" applyNumberFormat="1" applyFont="1" applyFill="1" applyBorder="1" applyAlignment="1">
      <alignment horizontal="right"/>
    </xf>
    <xf numFmtId="8" fontId="11" fillId="33" borderId="47" xfId="0" applyNumberFormat="1" applyFont="1" applyFill="1" applyBorder="1" applyAlignment="1">
      <alignment horizontal="right"/>
    </xf>
    <xf numFmtId="8" fontId="6" fillId="33" borderId="49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70" fontId="5" fillId="0" borderId="64" xfId="0" applyNumberFormat="1" applyFont="1" applyBorder="1" applyAlignment="1">
      <alignment horizontal="center"/>
    </xf>
    <xf numFmtId="170" fontId="5" fillId="0" borderId="65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2"/>
  <sheetViews>
    <sheetView tabSelected="1" zoomScale="70" zoomScaleNormal="70" zoomScalePageLayoutView="0" workbookViewId="0" topLeftCell="A1">
      <selection activeCell="F6" sqref="F6"/>
    </sheetView>
  </sheetViews>
  <sheetFormatPr defaultColWidth="20.875" defaultRowHeight="12.75"/>
  <cols>
    <col min="1" max="1" width="17.50390625" style="0" customWidth="1"/>
    <col min="2" max="2" width="22.50390625" style="1" bestFit="1" customWidth="1"/>
    <col min="3" max="10" width="25.625" style="0" customWidth="1"/>
    <col min="11" max="11" width="25.625" style="0" bestFit="1" customWidth="1"/>
  </cols>
  <sheetData>
    <row r="2" spans="1:8" ht="21">
      <c r="A2" s="17"/>
      <c r="B2" s="17"/>
      <c r="C2" s="17"/>
      <c r="D2" s="99" t="s">
        <v>0</v>
      </c>
      <c r="E2" s="100"/>
      <c r="F2" s="100"/>
      <c r="G2" s="100"/>
      <c r="H2" s="100"/>
    </row>
    <row r="4" spans="2:5" ht="15">
      <c r="B4" s="105" t="s">
        <v>1</v>
      </c>
      <c r="C4" s="107"/>
      <c r="D4" s="103" t="s">
        <v>156</v>
      </c>
      <c r="E4" s="104"/>
    </row>
    <row r="5" spans="2:3" ht="12.75">
      <c r="B5"/>
      <c r="C5" s="1"/>
    </row>
    <row r="6" spans="2:6" s="3" customFormat="1" ht="17.25">
      <c r="B6" s="105" t="s">
        <v>2</v>
      </c>
      <c r="C6" s="106"/>
      <c r="D6" s="107"/>
      <c r="E6" s="19">
        <v>45323</v>
      </c>
      <c r="F6"/>
    </row>
    <row r="7" spans="3:6" ht="15">
      <c r="C7" s="4"/>
      <c r="D7" s="5"/>
      <c r="E7" s="4"/>
      <c r="F7" s="5"/>
    </row>
    <row r="8" ht="13.5" thickBot="1"/>
    <row r="9" spans="1:11" s="2" customFormat="1" ht="15">
      <c r="A9" s="6" t="s">
        <v>153</v>
      </c>
      <c r="B9" s="108" t="s">
        <v>3</v>
      </c>
      <c r="C9" s="8" t="s">
        <v>4</v>
      </c>
      <c r="D9" s="18">
        <v>45347</v>
      </c>
      <c r="E9" s="7" t="s">
        <v>4</v>
      </c>
      <c r="F9" s="18">
        <v>45316</v>
      </c>
      <c r="G9" s="9" t="s">
        <v>5</v>
      </c>
      <c r="H9" s="10" t="s">
        <v>5</v>
      </c>
      <c r="I9" s="113" t="s">
        <v>6</v>
      </c>
      <c r="J9" s="114"/>
      <c r="K9" s="11" t="s">
        <v>7</v>
      </c>
    </row>
    <row r="10" spans="1:11" ht="15.75" thickBot="1">
      <c r="A10" s="25" t="s">
        <v>154</v>
      </c>
      <c r="B10" s="109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155</v>
      </c>
    </row>
    <row r="11" spans="1:11" ht="18" customHeight="1">
      <c r="A11" s="53" t="s">
        <v>157</v>
      </c>
      <c r="B11" s="46" t="s">
        <v>17</v>
      </c>
      <c r="C11" s="82">
        <v>15450</v>
      </c>
      <c r="D11" s="83">
        <v>5615</v>
      </c>
      <c r="E11" s="82">
        <v>15450</v>
      </c>
      <c r="F11" s="83">
        <v>5614</v>
      </c>
      <c r="G11" s="62">
        <f aca="true" t="shared" si="0" ref="G11:G42">C11-E11</f>
        <v>0</v>
      </c>
      <c r="H11" s="63">
        <f aca="true" t="shared" si="1" ref="H11:H42">D11-F11</f>
        <v>1</v>
      </c>
      <c r="I11" s="40">
        <f>G11*D176</f>
        <v>0</v>
      </c>
      <c r="J11" s="77">
        <f>H11*D177</f>
        <v>3.24</v>
      </c>
      <c r="K11" s="79">
        <f aca="true" t="shared" si="2" ref="K11:K74">I11+J11</f>
        <v>3.24</v>
      </c>
    </row>
    <row r="12" spans="1:11" ht="18" customHeight="1">
      <c r="A12" s="54" t="s">
        <v>269</v>
      </c>
      <c r="B12" s="47" t="s">
        <v>270</v>
      </c>
      <c r="C12" s="58">
        <v>1</v>
      </c>
      <c r="D12" s="59">
        <v>0</v>
      </c>
      <c r="E12" s="58">
        <v>1</v>
      </c>
      <c r="F12" s="59">
        <v>0</v>
      </c>
      <c r="G12" s="64">
        <f t="shared" si="0"/>
        <v>0</v>
      </c>
      <c r="H12" s="65">
        <f t="shared" si="1"/>
        <v>0</v>
      </c>
      <c r="I12" s="41">
        <f aca="true" t="shared" si="3" ref="I12:I43">G12*$D$176</f>
        <v>0</v>
      </c>
      <c r="J12" s="78">
        <f aca="true" t="shared" si="4" ref="J12:J43">H12*$D$177</f>
        <v>0</v>
      </c>
      <c r="K12" s="80">
        <f t="shared" si="2"/>
        <v>0</v>
      </c>
    </row>
    <row r="13" spans="1:11" ht="18" customHeight="1">
      <c r="A13" s="54" t="s">
        <v>274</v>
      </c>
      <c r="B13" s="47" t="s">
        <v>275</v>
      </c>
      <c r="C13" s="58">
        <v>6</v>
      </c>
      <c r="D13" s="59">
        <v>0</v>
      </c>
      <c r="E13" s="58">
        <v>6</v>
      </c>
      <c r="F13" s="59">
        <v>0</v>
      </c>
      <c r="G13" s="64">
        <f t="shared" si="0"/>
        <v>0</v>
      </c>
      <c r="H13" s="65">
        <f t="shared" si="1"/>
        <v>0</v>
      </c>
      <c r="I13" s="41">
        <f t="shared" si="3"/>
        <v>0</v>
      </c>
      <c r="J13" s="78">
        <f t="shared" si="4"/>
        <v>0</v>
      </c>
      <c r="K13" s="80">
        <f t="shared" si="2"/>
        <v>0</v>
      </c>
    </row>
    <row r="14" spans="1:11" ht="18" customHeight="1">
      <c r="A14" s="54" t="s">
        <v>158</v>
      </c>
      <c r="B14" s="47" t="s">
        <v>18</v>
      </c>
      <c r="C14" s="58">
        <v>573</v>
      </c>
      <c r="D14" s="59">
        <v>265</v>
      </c>
      <c r="E14" s="58">
        <v>573</v>
      </c>
      <c r="F14" s="59">
        <v>265</v>
      </c>
      <c r="G14" s="64">
        <f t="shared" si="0"/>
        <v>0</v>
      </c>
      <c r="H14" s="65">
        <f t="shared" si="1"/>
        <v>0</v>
      </c>
      <c r="I14" s="41">
        <f t="shared" si="3"/>
        <v>0</v>
      </c>
      <c r="J14" s="78">
        <f t="shared" si="4"/>
        <v>0</v>
      </c>
      <c r="K14" s="80">
        <f t="shared" si="2"/>
        <v>0</v>
      </c>
    </row>
    <row r="15" spans="1:11" ht="18" customHeight="1">
      <c r="A15" s="54" t="s">
        <v>159</v>
      </c>
      <c r="B15" s="47" t="s">
        <v>19</v>
      </c>
      <c r="C15" s="58">
        <v>12483</v>
      </c>
      <c r="D15" s="59">
        <v>4864</v>
      </c>
      <c r="E15" s="58">
        <v>11269</v>
      </c>
      <c r="F15" s="59">
        <v>4257</v>
      </c>
      <c r="G15" s="64">
        <f t="shared" si="0"/>
        <v>1214</v>
      </c>
      <c r="H15" s="65">
        <f t="shared" si="1"/>
        <v>607</v>
      </c>
      <c r="I15" s="41">
        <f t="shared" si="3"/>
        <v>9966.94</v>
      </c>
      <c r="J15" s="78">
        <f t="shared" si="4"/>
        <v>1966.68</v>
      </c>
      <c r="K15" s="80">
        <f t="shared" si="2"/>
        <v>11933.62</v>
      </c>
    </row>
    <row r="16" spans="1:11" ht="18" customHeight="1">
      <c r="A16" s="54" t="s">
        <v>160</v>
      </c>
      <c r="B16" s="47" t="s">
        <v>20</v>
      </c>
      <c r="C16" s="58">
        <v>11352</v>
      </c>
      <c r="D16" s="59">
        <v>4635</v>
      </c>
      <c r="E16" s="58">
        <v>11352</v>
      </c>
      <c r="F16" s="59">
        <v>4635</v>
      </c>
      <c r="G16" s="64">
        <f t="shared" si="0"/>
        <v>0</v>
      </c>
      <c r="H16" s="65">
        <f t="shared" si="1"/>
        <v>0</v>
      </c>
      <c r="I16" s="41">
        <f t="shared" si="3"/>
        <v>0</v>
      </c>
      <c r="J16" s="78">
        <f t="shared" si="4"/>
        <v>0</v>
      </c>
      <c r="K16" s="80">
        <f t="shared" si="2"/>
        <v>0</v>
      </c>
    </row>
    <row r="17" spans="1:11" ht="18" customHeight="1">
      <c r="A17" s="54" t="s">
        <v>161</v>
      </c>
      <c r="B17" s="47" t="s">
        <v>21</v>
      </c>
      <c r="C17" s="58">
        <v>21307</v>
      </c>
      <c r="D17" s="59">
        <v>10628</v>
      </c>
      <c r="E17" s="58">
        <v>20706</v>
      </c>
      <c r="F17" s="59">
        <v>10290</v>
      </c>
      <c r="G17" s="64">
        <f t="shared" si="0"/>
        <v>601</v>
      </c>
      <c r="H17" s="65">
        <f t="shared" si="1"/>
        <v>338</v>
      </c>
      <c r="I17" s="41">
        <f t="shared" si="3"/>
        <v>4934.210000000001</v>
      </c>
      <c r="J17" s="78">
        <f t="shared" si="4"/>
        <v>1095.1200000000001</v>
      </c>
      <c r="K17" s="80">
        <f t="shared" si="2"/>
        <v>6029.330000000001</v>
      </c>
    </row>
    <row r="18" spans="1:11" ht="18" customHeight="1">
      <c r="A18" s="54" t="s">
        <v>162</v>
      </c>
      <c r="B18" s="47" t="s">
        <v>22</v>
      </c>
      <c r="C18" s="58">
        <v>76356</v>
      </c>
      <c r="D18" s="59">
        <v>36719</v>
      </c>
      <c r="E18" s="58">
        <v>75774</v>
      </c>
      <c r="F18" s="59">
        <v>36467</v>
      </c>
      <c r="G18" s="64">
        <f t="shared" si="0"/>
        <v>582</v>
      </c>
      <c r="H18" s="65">
        <f t="shared" si="1"/>
        <v>252</v>
      </c>
      <c r="I18" s="41">
        <f t="shared" si="3"/>
        <v>4778.22</v>
      </c>
      <c r="J18" s="78">
        <f t="shared" si="4"/>
        <v>816.48</v>
      </c>
      <c r="K18" s="80">
        <f t="shared" si="2"/>
        <v>5594.700000000001</v>
      </c>
    </row>
    <row r="19" spans="1:11" ht="18" customHeight="1">
      <c r="A19" s="54" t="s">
        <v>163</v>
      </c>
      <c r="B19" s="47" t="s">
        <v>23</v>
      </c>
      <c r="C19" s="58">
        <v>1856</v>
      </c>
      <c r="D19" s="59">
        <v>872</v>
      </c>
      <c r="E19" s="58">
        <v>1855</v>
      </c>
      <c r="F19" s="59">
        <v>871</v>
      </c>
      <c r="G19" s="64">
        <f t="shared" si="0"/>
        <v>1</v>
      </c>
      <c r="H19" s="65">
        <f t="shared" si="1"/>
        <v>1</v>
      </c>
      <c r="I19" s="41">
        <f t="shared" si="3"/>
        <v>8.21</v>
      </c>
      <c r="J19" s="78">
        <f t="shared" si="4"/>
        <v>3.24</v>
      </c>
      <c r="K19" s="80">
        <f t="shared" si="2"/>
        <v>11.450000000000001</v>
      </c>
    </row>
    <row r="20" spans="1:11" ht="18" customHeight="1">
      <c r="A20" s="54" t="s">
        <v>314</v>
      </c>
      <c r="B20" s="47" t="s">
        <v>24</v>
      </c>
      <c r="C20" s="58">
        <v>118</v>
      </c>
      <c r="D20" s="59">
        <v>0</v>
      </c>
      <c r="E20" s="58">
        <v>118</v>
      </c>
      <c r="F20" s="59">
        <v>0</v>
      </c>
      <c r="G20" s="64">
        <f t="shared" si="0"/>
        <v>0</v>
      </c>
      <c r="H20" s="65">
        <f t="shared" si="1"/>
        <v>0</v>
      </c>
      <c r="I20" s="41">
        <f t="shared" si="3"/>
        <v>0</v>
      </c>
      <c r="J20" s="78">
        <f t="shared" si="4"/>
        <v>0</v>
      </c>
      <c r="K20" s="80">
        <f t="shared" si="2"/>
        <v>0</v>
      </c>
    </row>
    <row r="21" spans="1:11" ht="18" customHeight="1">
      <c r="A21" s="54" t="s">
        <v>315</v>
      </c>
      <c r="B21" s="47" t="s">
        <v>271</v>
      </c>
      <c r="C21" s="75">
        <v>1357</v>
      </c>
      <c r="D21" s="76">
        <v>2332</v>
      </c>
      <c r="E21" s="75">
        <v>1357</v>
      </c>
      <c r="F21" s="76">
        <v>2332</v>
      </c>
      <c r="G21" s="64">
        <f t="shared" si="0"/>
        <v>0</v>
      </c>
      <c r="H21" s="65">
        <f t="shared" si="1"/>
        <v>0</v>
      </c>
      <c r="I21" s="41">
        <f t="shared" si="3"/>
        <v>0</v>
      </c>
      <c r="J21" s="78">
        <f t="shared" si="4"/>
        <v>0</v>
      </c>
      <c r="K21" s="80">
        <f t="shared" si="2"/>
        <v>0</v>
      </c>
    </row>
    <row r="22" spans="1:11" ht="18" customHeight="1">
      <c r="A22" s="54" t="s">
        <v>316</v>
      </c>
      <c r="B22" s="47" t="s">
        <v>276</v>
      </c>
      <c r="C22" s="58">
        <v>4053</v>
      </c>
      <c r="D22" s="59">
        <v>5990</v>
      </c>
      <c r="E22" s="58">
        <v>3592</v>
      </c>
      <c r="F22" s="59">
        <v>5434</v>
      </c>
      <c r="G22" s="64">
        <f t="shared" si="0"/>
        <v>461</v>
      </c>
      <c r="H22" s="65">
        <f t="shared" si="1"/>
        <v>556</v>
      </c>
      <c r="I22" s="41">
        <f t="shared" si="3"/>
        <v>3784.8100000000004</v>
      </c>
      <c r="J22" s="78">
        <f t="shared" si="4"/>
        <v>1801.44</v>
      </c>
      <c r="K22" s="80">
        <f t="shared" si="2"/>
        <v>5586.25</v>
      </c>
    </row>
    <row r="23" spans="1:11" ht="18" customHeight="1">
      <c r="A23" s="54" t="s">
        <v>317</v>
      </c>
      <c r="B23" s="47" t="s">
        <v>25</v>
      </c>
      <c r="C23" s="58">
        <v>6</v>
      </c>
      <c r="D23" s="59">
        <v>0</v>
      </c>
      <c r="E23" s="58">
        <v>6</v>
      </c>
      <c r="F23" s="59">
        <v>0</v>
      </c>
      <c r="G23" s="64">
        <f t="shared" si="0"/>
        <v>0</v>
      </c>
      <c r="H23" s="65">
        <f t="shared" si="1"/>
        <v>0</v>
      </c>
      <c r="I23" s="41">
        <f t="shared" si="3"/>
        <v>0</v>
      </c>
      <c r="J23" s="78">
        <f t="shared" si="4"/>
        <v>0</v>
      </c>
      <c r="K23" s="80">
        <f t="shared" si="2"/>
        <v>0</v>
      </c>
    </row>
    <row r="24" spans="1:11" ht="18" customHeight="1">
      <c r="A24" s="54" t="s">
        <v>327</v>
      </c>
      <c r="B24" s="47" t="s">
        <v>26</v>
      </c>
      <c r="C24" s="58">
        <v>459</v>
      </c>
      <c r="D24" s="59">
        <v>141</v>
      </c>
      <c r="E24" s="58">
        <v>459</v>
      </c>
      <c r="F24" s="59">
        <v>141</v>
      </c>
      <c r="G24" s="64">
        <f t="shared" si="0"/>
        <v>0</v>
      </c>
      <c r="H24" s="65">
        <f t="shared" si="1"/>
        <v>0</v>
      </c>
      <c r="I24" s="41">
        <f t="shared" si="3"/>
        <v>0</v>
      </c>
      <c r="J24" s="78">
        <f t="shared" si="4"/>
        <v>0</v>
      </c>
      <c r="K24" s="80">
        <f t="shared" si="2"/>
        <v>0</v>
      </c>
    </row>
    <row r="25" spans="1:11" ht="18" customHeight="1">
      <c r="A25" s="54" t="s">
        <v>164</v>
      </c>
      <c r="B25" s="47" t="s">
        <v>27</v>
      </c>
      <c r="C25" s="75">
        <v>48</v>
      </c>
      <c r="D25" s="76">
        <v>29</v>
      </c>
      <c r="E25" s="75">
        <v>48</v>
      </c>
      <c r="F25" s="76">
        <v>29</v>
      </c>
      <c r="G25" s="64">
        <f t="shared" si="0"/>
        <v>0</v>
      </c>
      <c r="H25" s="65">
        <f t="shared" si="1"/>
        <v>0</v>
      </c>
      <c r="I25" s="41">
        <f t="shared" si="3"/>
        <v>0</v>
      </c>
      <c r="J25" s="78">
        <f t="shared" si="4"/>
        <v>0</v>
      </c>
      <c r="K25" s="80">
        <f t="shared" si="2"/>
        <v>0</v>
      </c>
    </row>
    <row r="26" spans="1:11" ht="18" customHeight="1">
      <c r="A26" s="54" t="s">
        <v>328</v>
      </c>
      <c r="B26" s="47" t="s">
        <v>28</v>
      </c>
      <c r="C26" s="58">
        <v>80</v>
      </c>
      <c r="D26" s="59">
        <v>46</v>
      </c>
      <c r="E26" s="58">
        <v>80</v>
      </c>
      <c r="F26" s="59">
        <v>46</v>
      </c>
      <c r="G26" s="64">
        <f t="shared" si="0"/>
        <v>0</v>
      </c>
      <c r="H26" s="65">
        <f t="shared" si="1"/>
        <v>0</v>
      </c>
      <c r="I26" s="41">
        <f t="shared" si="3"/>
        <v>0</v>
      </c>
      <c r="J26" s="78">
        <f t="shared" si="4"/>
        <v>0</v>
      </c>
      <c r="K26" s="80">
        <f t="shared" si="2"/>
        <v>0</v>
      </c>
    </row>
    <row r="27" spans="1:11" ht="18" customHeight="1">
      <c r="A27" s="54" t="s">
        <v>165</v>
      </c>
      <c r="B27" s="47" t="s">
        <v>29</v>
      </c>
      <c r="C27" s="58">
        <v>471</v>
      </c>
      <c r="D27" s="59">
        <v>98</v>
      </c>
      <c r="E27" s="58">
        <v>467</v>
      </c>
      <c r="F27" s="59">
        <v>98</v>
      </c>
      <c r="G27" s="64">
        <f t="shared" si="0"/>
        <v>4</v>
      </c>
      <c r="H27" s="65">
        <f t="shared" si="1"/>
        <v>0</v>
      </c>
      <c r="I27" s="41">
        <f t="shared" si="3"/>
        <v>32.84</v>
      </c>
      <c r="J27" s="78">
        <f t="shared" si="4"/>
        <v>0</v>
      </c>
      <c r="K27" s="80">
        <f t="shared" si="2"/>
        <v>32.84</v>
      </c>
    </row>
    <row r="28" spans="1:11" ht="18" customHeight="1">
      <c r="A28" s="54" t="s">
        <v>166</v>
      </c>
      <c r="B28" s="47" t="s">
        <v>30</v>
      </c>
      <c r="C28" s="58">
        <v>1426</v>
      </c>
      <c r="D28" s="59">
        <v>559</v>
      </c>
      <c r="E28" s="58">
        <v>1419</v>
      </c>
      <c r="F28" s="59">
        <v>556</v>
      </c>
      <c r="G28" s="64">
        <f t="shared" si="0"/>
        <v>7</v>
      </c>
      <c r="H28" s="65">
        <f t="shared" si="1"/>
        <v>3</v>
      </c>
      <c r="I28" s="41">
        <f t="shared" si="3"/>
        <v>57.470000000000006</v>
      </c>
      <c r="J28" s="78">
        <f t="shared" si="4"/>
        <v>9.72</v>
      </c>
      <c r="K28" s="80">
        <f t="shared" si="2"/>
        <v>67.19000000000001</v>
      </c>
    </row>
    <row r="29" spans="1:11" ht="18" customHeight="1">
      <c r="A29" s="54" t="s">
        <v>167</v>
      </c>
      <c r="B29" s="47" t="s">
        <v>31</v>
      </c>
      <c r="C29" s="58">
        <v>148</v>
      </c>
      <c r="D29" s="59">
        <v>98</v>
      </c>
      <c r="E29" s="58">
        <v>148</v>
      </c>
      <c r="F29" s="59">
        <v>98</v>
      </c>
      <c r="G29" s="64">
        <f t="shared" si="0"/>
        <v>0</v>
      </c>
      <c r="H29" s="65">
        <f t="shared" si="1"/>
        <v>0</v>
      </c>
      <c r="I29" s="41">
        <f t="shared" si="3"/>
        <v>0</v>
      </c>
      <c r="J29" s="78">
        <f t="shared" si="4"/>
        <v>0</v>
      </c>
      <c r="K29" s="80">
        <f t="shared" si="2"/>
        <v>0</v>
      </c>
    </row>
    <row r="30" spans="1:11" ht="18" customHeight="1">
      <c r="A30" s="54" t="s">
        <v>168</v>
      </c>
      <c r="B30" s="47" t="s">
        <v>32</v>
      </c>
      <c r="C30" s="58">
        <v>17814</v>
      </c>
      <c r="D30" s="59">
        <v>6175</v>
      </c>
      <c r="E30" s="58">
        <v>17457</v>
      </c>
      <c r="F30" s="59">
        <v>6055</v>
      </c>
      <c r="G30" s="64">
        <f t="shared" si="0"/>
        <v>357</v>
      </c>
      <c r="H30" s="65">
        <f t="shared" si="1"/>
        <v>120</v>
      </c>
      <c r="I30" s="41">
        <f t="shared" si="3"/>
        <v>2930.9700000000003</v>
      </c>
      <c r="J30" s="78">
        <f t="shared" si="4"/>
        <v>388.8</v>
      </c>
      <c r="K30" s="80">
        <f t="shared" si="2"/>
        <v>3319.7700000000004</v>
      </c>
    </row>
    <row r="31" spans="1:11" ht="18" customHeight="1">
      <c r="A31" s="54" t="s">
        <v>169</v>
      </c>
      <c r="B31" s="47" t="s">
        <v>170</v>
      </c>
      <c r="C31" s="58">
        <v>1809</v>
      </c>
      <c r="D31" s="59">
        <v>1038</v>
      </c>
      <c r="E31" s="58">
        <v>1809</v>
      </c>
      <c r="F31" s="59">
        <v>1038</v>
      </c>
      <c r="G31" s="64">
        <f t="shared" si="0"/>
        <v>0</v>
      </c>
      <c r="H31" s="65">
        <f t="shared" si="1"/>
        <v>0</v>
      </c>
      <c r="I31" s="41">
        <f t="shared" si="3"/>
        <v>0</v>
      </c>
      <c r="J31" s="78">
        <f t="shared" si="4"/>
        <v>0</v>
      </c>
      <c r="K31" s="80">
        <f t="shared" si="2"/>
        <v>0</v>
      </c>
    </row>
    <row r="32" spans="1:11" ht="18" customHeight="1">
      <c r="A32" s="54" t="s">
        <v>171</v>
      </c>
      <c r="B32" s="47" t="s">
        <v>33</v>
      </c>
      <c r="C32" s="58">
        <v>16131</v>
      </c>
      <c r="D32" s="59">
        <v>6718</v>
      </c>
      <c r="E32" s="58">
        <v>16131</v>
      </c>
      <c r="F32" s="59">
        <v>6718</v>
      </c>
      <c r="G32" s="64">
        <f t="shared" si="0"/>
        <v>0</v>
      </c>
      <c r="H32" s="65">
        <f t="shared" si="1"/>
        <v>0</v>
      </c>
      <c r="I32" s="41">
        <f t="shared" si="3"/>
        <v>0</v>
      </c>
      <c r="J32" s="78">
        <f t="shared" si="4"/>
        <v>0</v>
      </c>
      <c r="K32" s="80">
        <f t="shared" si="2"/>
        <v>0</v>
      </c>
    </row>
    <row r="33" spans="1:11" ht="18" customHeight="1">
      <c r="A33" s="54" t="s">
        <v>172</v>
      </c>
      <c r="B33" s="47" t="s">
        <v>34</v>
      </c>
      <c r="C33" s="58">
        <v>1169</v>
      </c>
      <c r="D33" s="59">
        <v>328</v>
      </c>
      <c r="E33" s="58">
        <v>1169</v>
      </c>
      <c r="F33" s="59">
        <v>328</v>
      </c>
      <c r="G33" s="64">
        <f t="shared" si="0"/>
        <v>0</v>
      </c>
      <c r="H33" s="65">
        <f t="shared" si="1"/>
        <v>0</v>
      </c>
      <c r="I33" s="41">
        <f t="shared" si="3"/>
        <v>0</v>
      </c>
      <c r="J33" s="78">
        <f t="shared" si="4"/>
        <v>0</v>
      </c>
      <c r="K33" s="80">
        <f t="shared" si="2"/>
        <v>0</v>
      </c>
    </row>
    <row r="34" spans="1:11" ht="18" customHeight="1">
      <c r="A34" s="54" t="s">
        <v>272</v>
      </c>
      <c r="B34" s="47" t="s">
        <v>273</v>
      </c>
      <c r="C34" s="58">
        <v>1689</v>
      </c>
      <c r="D34" s="59">
        <v>1153</v>
      </c>
      <c r="E34" s="58">
        <v>1683</v>
      </c>
      <c r="F34" s="59">
        <v>1150</v>
      </c>
      <c r="G34" s="64">
        <f t="shared" si="0"/>
        <v>6</v>
      </c>
      <c r="H34" s="65">
        <f t="shared" si="1"/>
        <v>3</v>
      </c>
      <c r="I34" s="41">
        <f t="shared" si="3"/>
        <v>49.260000000000005</v>
      </c>
      <c r="J34" s="78">
        <f t="shared" si="4"/>
        <v>9.72</v>
      </c>
      <c r="K34" s="80">
        <f t="shared" si="2"/>
        <v>58.980000000000004</v>
      </c>
    </row>
    <row r="35" spans="1:11" ht="18" customHeight="1">
      <c r="A35" s="54" t="s">
        <v>277</v>
      </c>
      <c r="B35" s="47" t="s">
        <v>278</v>
      </c>
      <c r="C35" s="58">
        <v>7567</v>
      </c>
      <c r="D35" s="59">
        <v>2399</v>
      </c>
      <c r="E35" s="58">
        <v>7567</v>
      </c>
      <c r="F35" s="59">
        <v>2399</v>
      </c>
      <c r="G35" s="64">
        <f t="shared" si="0"/>
        <v>0</v>
      </c>
      <c r="H35" s="65">
        <f t="shared" si="1"/>
        <v>0</v>
      </c>
      <c r="I35" s="41">
        <f t="shared" si="3"/>
        <v>0</v>
      </c>
      <c r="J35" s="78">
        <f t="shared" si="4"/>
        <v>0</v>
      </c>
      <c r="K35" s="80">
        <f t="shared" si="2"/>
        <v>0</v>
      </c>
    </row>
    <row r="36" spans="1:11" ht="18" customHeight="1">
      <c r="A36" s="54" t="s">
        <v>173</v>
      </c>
      <c r="B36" s="47" t="s">
        <v>35</v>
      </c>
      <c r="C36" s="58">
        <v>530</v>
      </c>
      <c r="D36" s="59">
        <v>213</v>
      </c>
      <c r="E36" s="58">
        <v>530</v>
      </c>
      <c r="F36" s="59">
        <v>213</v>
      </c>
      <c r="G36" s="64">
        <f t="shared" si="0"/>
        <v>0</v>
      </c>
      <c r="H36" s="65">
        <f t="shared" si="1"/>
        <v>0</v>
      </c>
      <c r="I36" s="41">
        <f t="shared" si="3"/>
        <v>0</v>
      </c>
      <c r="J36" s="78">
        <f t="shared" si="4"/>
        <v>0</v>
      </c>
      <c r="K36" s="80">
        <f t="shared" si="2"/>
        <v>0</v>
      </c>
    </row>
    <row r="37" spans="1:11" ht="18" customHeight="1">
      <c r="A37" s="54" t="s">
        <v>174</v>
      </c>
      <c r="B37" s="47" t="s">
        <v>36</v>
      </c>
      <c r="C37" s="58">
        <v>3053</v>
      </c>
      <c r="D37" s="59">
        <v>2300</v>
      </c>
      <c r="E37" s="58">
        <v>3053</v>
      </c>
      <c r="F37" s="59">
        <v>2300</v>
      </c>
      <c r="G37" s="64">
        <f t="shared" si="0"/>
        <v>0</v>
      </c>
      <c r="H37" s="65">
        <f t="shared" si="1"/>
        <v>0</v>
      </c>
      <c r="I37" s="41">
        <f t="shared" si="3"/>
        <v>0</v>
      </c>
      <c r="J37" s="78">
        <f t="shared" si="4"/>
        <v>0</v>
      </c>
      <c r="K37" s="80">
        <f t="shared" si="2"/>
        <v>0</v>
      </c>
    </row>
    <row r="38" spans="1:11" ht="18" customHeight="1">
      <c r="A38" s="54" t="s">
        <v>321</v>
      </c>
      <c r="B38" s="47" t="s">
        <v>37</v>
      </c>
      <c r="C38" s="58">
        <v>3655</v>
      </c>
      <c r="D38" s="59">
        <v>2194</v>
      </c>
      <c r="E38" s="58">
        <v>3655</v>
      </c>
      <c r="F38" s="59">
        <v>2194</v>
      </c>
      <c r="G38" s="64">
        <f t="shared" si="0"/>
        <v>0</v>
      </c>
      <c r="H38" s="65">
        <f t="shared" si="1"/>
        <v>0</v>
      </c>
      <c r="I38" s="41">
        <f t="shared" si="3"/>
        <v>0</v>
      </c>
      <c r="J38" s="78">
        <f t="shared" si="4"/>
        <v>0</v>
      </c>
      <c r="K38" s="80">
        <f t="shared" si="2"/>
        <v>0</v>
      </c>
    </row>
    <row r="39" spans="1:11" ht="18" customHeight="1">
      <c r="A39" s="54" t="s">
        <v>322</v>
      </c>
      <c r="B39" s="47" t="s">
        <v>38</v>
      </c>
      <c r="C39" s="58">
        <v>0</v>
      </c>
      <c r="D39" s="59">
        <v>0</v>
      </c>
      <c r="E39" s="58">
        <v>0</v>
      </c>
      <c r="F39" s="59">
        <v>0</v>
      </c>
      <c r="G39" s="64">
        <f t="shared" si="0"/>
        <v>0</v>
      </c>
      <c r="H39" s="65">
        <f t="shared" si="1"/>
        <v>0</v>
      </c>
      <c r="I39" s="41">
        <f t="shared" si="3"/>
        <v>0</v>
      </c>
      <c r="J39" s="78">
        <f t="shared" si="4"/>
        <v>0</v>
      </c>
      <c r="K39" s="80">
        <f t="shared" si="2"/>
        <v>0</v>
      </c>
    </row>
    <row r="40" spans="1:11" ht="18" customHeight="1">
      <c r="A40" s="54" t="s">
        <v>323</v>
      </c>
      <c r="B40" s="47" t="s">
        <v>39</v>
      </c>
      <c r="C40" s="58">
        <v>0</v>
      </c>
      <c r="D40" s="59">
        <v>0</v>
      </c>
      <c r="E40" s="58">
        <v>0</v>
      </c>
      <c r="F40" s="59">
        <v>0</v>
      </c>
      <c r="G40" s="64">
        <f t="shared" si="0"/>
        <v>0</v>
      </c>
      <c r="H40" s="65">
        <f t="shared" si="1"/>
        <v>0</v>
      </c>
      <c r="I40" s="41">
        <f t="shared" si="3"/>
        <v>0</v>
      </c>
      <c r="J40" s="78">
        <f t="shared" si="4"/>
        <v>0</v>
      </c>
      <c r="K40" s="80">
        <f t="shared" si="2"/>
        <v>0</v>
      </c>
    </row>
    <row r="41" spans="1:11" ht="18" customHeight="1">
      <c r="A41" s="54">
        <v>373564</v>
      </c>
      <c r="B41" s="47" t="s">
        <v>40</v>
      </c>
      <c r="C41" s="58">
        <v>16556</v>
      </c>
      <c r="D41" s="59">
        <v>7932</v>
      </c>
      <c r="E41" s="58">
        <v>12928</v>
      </c>
      <c r="F41" s="59">
        <v>6131</v>
      </c>
      <c r="G41" s="64">
        <f t="shared" si="0"/>
        <v>3628</v>
      </c>
      <c r="H41" s="65">
        <f t="shared" si="1"/>
        <v>1801</v>
      </c>
      <c r="I41" s="41">
        <f t="shared" si="3"/>
        <v>29785.880000000005</v>
      </c>
      <c r="J41" s="78">
        <f t="shared" si="4"/>
        <v>5835.240000000001</v>
      </c>
      <c r="K41" s="80">
        <f t="shared" si="2"/>
        <v>35621.12</v>
      </c>
    </row>
    <row r="42" spans="1:11" ht="18" customHeight="1">
      <c r="A42" s="54" t="s">
        <v>324</v>
      </c>
      <c r="B42" s="47" t="s">
        <v>41</v>
      </c>
      <c r="C42" s="75">
        <v>8024</v>
      </c>
      <c r="D42" s="76">
        <v>3784</v>
      </c>
      <c r="E42" s="75">
        <v>7466</v>
      </c>
      <c r="F42" s="76">
        <v>3496</v>
      </c>
      <c r="G42" s="64">
        <f t="shared" si="0"/>
        <v>558</v>
      </c>
      <c r="H42" s="65">
        <f t="shared" si="1"/>
        <v>288</v>
      </c>
      <c r="I42" s="41">
        <f t="shared" si="3"/>
        <v>4581.18</v>
      </c>
      <c r="J42" s="78">
        <f t="shared" si="4"/>
        <v>933.1200000000001</v>
      </c>
      <c r="K42" s="80">
        <f t="shared" si="2"/>
        <v>5514.3</v>
      </c>
    </row>
    <row r="43" spans="1:11" ht="18" customHeight="1">
      <c r="A43" s="54" t="s">
        <v>325</v>
      </c>
      <c r="B43" s="47" t="s">
        <v>42</v>
      </c>
      <c r="C43" s="58">
        <v>80</v>
      </c>
      <c r="D43" s="59">
        <v>29</v>
      </c>
      <c r="E43" s="58">
        <v>80</v>
      </c>
      <c r="F43" s="59">
        <v>29</v>
      </c>
      <c r="G43" s="64">
        <f aca="true" t="shared" si="5" ref="G43:G74">C43-E43</f>
        <v>0</v>
      </c>
      <c r="H43" s="65">
        <f aca="true" t="shared" si="6" ref="H43:H74">D43-F43</f>
        <v>0</v>
      </c>
      <c r="I43" s="41">
        <f t="shared" si="3"/>
        <v>0</v>
      </c>
      <c r="J43" s="78">
        <f t="shared" si="4"/>
        <v>0</v>
      </c>
      <c r="K43" s="80">
        <f t="shared" si="2"/>
        <v>0</v>
      </c>
    </row>
    <row r="44" spans="1:11" ht="18" customHeight="1">
      <c r="A44" s="54" t="s">
        <v>326</v>
      </c>
      <c r="B44" s="47" t="s">
        <v>293</v>
      </c>
      <c r="C44" s="58">
        <v>1277</v>
      </c>
      <c r="D44" s="59">
        <v>568</v>
      </c>
      <c r="E44" s="58">
        <v>1277</v>
      </c>
      <c r="F44" s="59">
        <v>568</v>
      </c>
      <c r="G44" s="64">
        <f t="shared" si="5"/>
        <v>0</v>
      </c>
      <c r="H44" s="65">
        <f t="shared" si="6"/>
        <v>0</v>
      </c>
      <c r="I44" s="41">
        <f aca="true" t="shared" si="7" ref="I44:I76">G44*$D$176</f>
        <v>0</v>
      </c>
      <c r="J44" s="78">
        <f aca="true" t="shared" si="8" ref="J44:J76">H44*$D$177</f>
        <v>0</v>
      </c>
      <c r="K44" s="80">
        <f t="shared" si="2"/>
        <v>0</v>
      </c>
    </row>
    <row r="45" spans="1:11" ht="18" customHeight="1">
      <c r="A45" s="54" t="s">
        <v>175</v>
      </c>
      <c r="B45" s="47" t="s">
        <v>43</v>
      </c>
      <c r="C45" s="58">
        <v>367</v>
      </c>
      <c r="D45" s="59">
        <v>133</v>
      </c>
      <c r="E45" s="58">
        <v>366</v>
      </c>
      <c r="F45" s="59">
        <v>133</v>
      </c>
      <c r="G45" s="64">
        <f t="shared" si="5"/>
        <v>1</v>
      </c>
      <c r="H45" s="65">
        <f t="shared" si="6"/>
        <v>0</v>
      </c>
      <c r="I45" s="41">
        <f t="shared" si="7"/>
        <v>8.21</v>
      </c>
      <c r="J45" s="78">
        <f t="shared" si="8"/>
        <v>0</v>
      </c>
      <c r="K45" s="80">
        <f t="shared" si="2"/>
        <v>8.21</v>
      </c>
    </row>
    <row r="46" spans="1:11" ht="18" customHeight="1">
      <c r="A46" s="54" t="s">
        <v>176</v>
      </c>
      <c r="B46" s="47" t="s">
        <v>44</v>
      </c>
      <c r="C46" s="75">
        <v>0</v>
      </c>
      <c r="D46" s="76">
        <v>0</v>
      </c>
      <c r="E46" s="75">
        <v>0</v>
      </c>
      <c r="F46" s="76">
        <v>0</v>
      </c>
      <c r="G46" s="64">
        <f t="shared" si="5"/>
        <v>0</v>
      </c>
      <c r="H46" s="65">
        <f t="shared" si="6"/>
        <v>0</v>
      </c>
      <c r="I46" s="41">
        <f t="shared" si="7"/>
        <v>0</v>
      </c>
      <c r="J46" s="78">
        <f t="shared" si="8"/>
        <v>0</v>
      </c>
      <c r="K46" s="80">
        <f t="shared" si="2"/>
        <v>0</v>
      </c>
    </row>
    <row r="47" spans="1:11" ht="18" customHeight="1">
      <c r="A47" s="54" t="s">
        <v>177</v>
      </c>
      <c r="B47" s="47" t="s">
        <v>45</v>
      </c>
      <c r="C47" s="58">
        <v>0</v>
      </c>
      <c r="D47" s="59">
        <v>0</v>
      </c>
      <c r="E47" s="58">
        <v>0</v>
      </c>
      <c r="F47" s="59">
        <v>0</v>
      </c>
      <c r="G47" s="64">
        <f t="shared" si="5"/>
        <v>0</v>
      </c>
      <c r="H47" s="65">
        <f t="shared" si="6"/>
        <v>0</v>
      </c>
      <c r="I47" s="41">
        <f t="shared" si="7"/>
        <v>0</v>
      </c>
      <c r="J47" s="78">
        <f t="shared" si="8"/>
        <v>0</v>
      </c>
      <c r="K47" s="80">
        <f t="shared" si="2"/>
        <v>0</v>
      </c>
    </row>
    <row r="48" spans="1:11" ht="18" customHeight="1">
      <c r="A48" s="54" t="s">
        <v>178</v>
      </c>
      <c r="B48" s="47" t="s">
        <v>46</v>
      </c>
      <c r="C48" s="58">
        <v>3140</v>
      </c>
      <c r="D48" s="59">
        <v>1176</v>
      </c>
      <c r="E48" s="58">
        <v>3140</v>
      </c>
      <c r="F48" s="59">
        <v>1176</v>
      </c>
      <c r="G48" s="64">
        <f t="shared" si="5"/>
        <v>0</v>
      </c>
      <c r="H48" s="65">
        <f t="shared" si="6"/>
        <v>0</v>
      </c>
      <c r="I48" s="41">
        <f t="shared" si="7"/>
        <v>0</v>
      </c>
      <c r="J48" s="78">
        <f t="shared" si="8"/>
        <v>0</v>
      </c>
      <c r="K48" s="80">
        <f t="shared" si="2"/>
        <v>0</v>
      </c>
    </row>
    <row r="49" spans="1:11" ht="18" customHeight="1">
      <c r="A49" s="54" t="s">
        <v>179</v>
      </c>
      <c r="B49" s="47" t="s">
        <v>47</v>
      </c>
      <c r="C49" s="58">
        <v>1418</v>
      </c>
      <c r="D49" s="59">
        <v>329</v>
      </c>
      <c r="E49" s="58">
        <v>1418</v>
      </c>
      <c r="F49" s="59">
        <v>329</v>
      </c>
      <c r="G49" s="64">
        <f t="shared" si="5"/>
        <v>0</v>
      </c>
      <c r="H49" s="65">
        <f t="shared" si="6"/>
        <v>0</v>
      </c>
      <c r="I49" s="41">
        <f t="shared" si="7"/>
        <v>0</v>
      </c>
      <c r="J49" s="78">
        <f t="shared" si="8"/>
        <v>0</v>
      </c>
      <c r="K49" s="80">
        <f t="shared" si="2"/>
        <v>0</v>
      </c>
    </row>
    <row r="50" spans="1:11" ht="18" customHeight="1">
      <c r="A50" s="54" t="s">
        <v>180</v>
      </c>
      <c r="B50" s="47" t="s">
        <v>48</v>
      </c>
      <c r="C50" s="58">
        <v>6650</v>
      </c>
      <c r="D50" s="59">
        <v>3369</v>
      </c>
      <c r="E50" s="58">
        <v>6650</v>
      </c>
      <c r="F50" s="59">
        <v>3369</v>
      </c>
      <c r="G50" s="64">
        <f t="shared" si="5"/>
        <v>0</v>
      </c>
      <c r="H50" s="65">
        <f t="shared" si="6"/>
        <v>0</v>
      </c>
      <c r="I50" s="41">
        <f t="shared" si="7"/>
        <v>0</v>
      </c>
      <c r="J50" s="78">
        <f t="shared" si="8"/>
        <v>0</v>
      </c>
      <c r="K50" s="80">
        <f t="shared" si="2"/>
        <v>0</v>
      </c>
    </row>
    <row r="51" spans="1:11" ht="18" customHeight="1">
      <c r="A51" s="54">
        <v>373029</v>
      </c>
      <c r="B51" s="47" t="s">
        <v>49</v>
      </c>
      <c r="C51" s="58">
        <v>24696</v>
      </c>
      <c r="D51" s="59">
        <v>22093</v>
      </c>
      <c r="E51" s="58">
        <v>23512</v>
      </c>
      <c r="F51" s="59">
        <v>20921</v>
      </c>
      <c r="G51" s="64">
        <f t="shared" si="5"/>
        <v>1184</v>
      </c>
      <c r="H51" s="65">
        <f t="shared" si="6"/>
        <v>1172</v>
      </c>
      <c r="I51" s="41">
        <f t="shared" si="7"/>
        <v>9720.640000000001</v>
      </c>
      <c r="J51" s="78">
        <f t="shared" si="8"/>
        <v>3797.28</v>
      </c>
      <c r="K51" s="80">
        <f t="shared" si="2"/>
        <v>13517.920000000002</v>
      </c>
    </row>
    <row r="52" spans="1:11" ht="18" customHeight="1">
      <c r="A52" s="54" t="s">
        <v>181</v>
      </c>
      <c r="B52" s="47" t="s">
        <v>50</v>
      </c>
      <c r="C52" s="58">
        <v>5590</v>
      </c>
      <c r="D52" s="59">
        <v>3407</v>
      </c>
      <c r="E52" s="58">
        <v>4091</v>
      </c>
      <c r="F52" s="59">
        <v>2385</v>
      </c>
      <c r="G52" s="64">
        <f t="shared" si="5"/>
        <v>1499</v>
      </c>
      <c r="H52" s="65">
        <f t="shared" si="6"/>
        <v>1022</v>
      </c>
      <c r="I52" s="41">
        <f t="shared" si="7"/>
        <v>12306.79</v>
      </c>
      <c r="J52" s="78">
        <f t="shared" si="8"/>
        <v>3311.28</v>
      </c>
      <c r="K52" s="80">
        <f t="shared" si="2"/>
        <v>15618.070000000002</v>
      </c>
    </row>
    <row r="53" spans="1:11" ht="18" customHeight="1">
      <c r="A53" s="54" t="s">
        <v>182</v>
      </c>
      <c r="B53" s="47" t="s">
        <v>51</v>
      </c>
      <c r="C53" s="58">
        <v>708</v>
      </c>
      <c r="D53" s="59">
        <v>348</v>
      </c>
      <c r="E53" s="58">
        <v>708</v>
      </c>
      <c r="F53" s="59">
        <v>348</v>
      </c>
      <c r="G53" s="64">
        <f t="shared" si="5"/>
        <v>0</v>
      </c>
      <c r="H53" s="65">
        <f t="shared" si="6"/>
        <v>0</v>
      </c>
      <c r="I53" s="41">
        <f t="shared" si="7"/>
        <v>0</v>
      </c>
      <c r="J53" s="78">
        <f t="shared" si="8"/>
        <v>0</v>
      </c>
      <c r="K53" s="80">
        <f t="shared" si="2"/>
        <v>0</v>
      </c>
    </row>
    <row r="54" spans="1:11" ht="18" customHeight="1">
      <c r="A54" s="54" t="s">
        <v>183</v>
      </c>
      <c r="B54" s="47" t="s">
        <v>52</v>
      </c>
      <c r="C54" s="58">
        <v>483</v>
      </c>
      <c r="D54" s="59">
        <v>230</v>
      </c>
      <c r="E54" s="58">
        <v>483</v>
      </c>
      <c r="F54" s="59">
        <v>230</v>
      </c>
      <c r="G54" s="64">
        <f t="shared" si="5"/>
        <v>0</v>
      </c>
      <c r="H54" s="65">
        <f t="shared" si="6"/>
        <v>0</v>
      </c>
      <c r="I54" s="41">
        <f t="shared" si="7"/>
        <v>0</v>
      </c>
      <c r="J54" s="78">
        <f t="shared" si="8"/>
        <v>0</v>
      </c>
      <c r="K54" s="80">
        <f t="shared" si="2"/>
        <v>0</v>
      </c>
    </row>
    <row r="55" spans="1:11" ht="18" customHeight="1">
      <c r="A55" s="54">
        <v>373111</v>
      </c>
      <c r="B55" s="47" t="s">
        <v>53</v>
      </c>
      <c r="C55" s="58">
        <v>1564</v>
      </c>
      <c r="D55" s="59">
        <v>1883</v>
      </c>
      <c r="E55" s="58">
        <v>1564</v>
      </c>
      <c r="F55" s="59">
        <v>1883</v>
      </c>
      <c r="G55" s="64">
        <f t="shared" si="5"/>
        <v>0</v>
      </c>
      <c r="H55" s="65">
        <f t="shared" si="6"/>
        <v>0</v>
      </c>
      <c r="I55" s="41">
        <f t="shared" si="7"/>
        <v>0</v>
      </c>
      <c r="J55" s="78">
        <f t="shared" si="8"/>
        <v>0</v>
      </c>
      <c r="K55" s="80">
        <f t="shared" si="2"/>
        <v>0</v>
      </c>
    </row>
    <row r="56" spans="1:11" ht="18" customHeight="1">
      <c r="A56" s="54" t="s">
        <v>184</v>
      </c>
      <c r="B56" s="47" t="s">
        <v>54</v>
      </c>
      <c r="C56" s="58">
        <v>5289</v>
      </c>
      <c r="D56" s="59">
        <v>2271</v>
      </c>
      <c r="E56" s="58">
        <v>5283</v>
      </c>
      <c r="F56" s="59">
        <v>2270</v>
      </c>
      <c r="G56" s="64">
        <f t="shared" si="5"/>
        <v>6</v>
      </c>
      <c r="H56" s="65">
        <f t="shared" si="6"/>
        <v>1</v>
      </c>
      <c r="I56" s="41">
        <f t="shared" si="7"/>
        <v>49.260000000000005</v>
      </c>
      <c r="J56" s="78">
        <f t="shared" si="8"/>
        <v>3.24</v>
      </c>
      <c r="K56" s="80">
        <f t="shared" si="2"/>
        <v>52.50000000000001</v>
      </c>
    </row>
    <row r="57" spans="1:11" ht="18" customHeight="1">
      <c r="A57" s="54" t="s">
        <v>185</v>
      </c>
      <c r="B57" s="47" t="s">
        <v>55</v>
      </c>
      <c r="C57" s="58">
        <v>9666</v>
      </c>
      <c r="D57" s="59">
        <v>4277</v>
      </c>
      <c r="E57" s="58">
        <v>9666</v>
      </c>
      <c r="F57" s="59">
        <v>4277</v>
      </c>
      <c r="G57" s="64">
        <f t="shared" si="5"/>
        <v>0</v>
      </c>
      <c r="H57" s="65">
        <f t="shared" si="6"/>
        <v>0</v>
      </c>
      <c r="I57" s="41">
        <f t="shared" si="7"/>
        <v>0</v>
      </c>
      <c r="J57" s="78">
        <f t="shared" si="8"/>
        <v>0</v>
      </c>
      <c r="K57" s="80">
        <f t="shared" si="2"/>
        <v>0</v>
      </c>
    </row>
    <row r="58" spans="1:11" ht="18" customHeight="1">
      <c r="A58" s="54" t="s">
        <v>186</v>
      </c>
      <c r="B58" s="47" t="s">
        <v>56</v>
      </c>
      <c r="C58" s="58">
        <v>1506</v>
      </c>
      <c r="D58" s="59">
        <v>817</v>
      </c>
      <c r="E58" s="58">
        <v>1506</v>
      </c>
      <c r="F58" s="59">
        <v>817</v>
      </c>
      <c r="G58" s="64">
        <f t="shared" si="5"/>
        <v>0</v>
      </c>
      <c r="H58" s="65">
        <f t="shared" si="6"/>
        <v>0</v>
      </c>
      <c r="I58" s="41">
        <f t="shared" si="7"/>
        <v>0</v>
      </c>
      <c r="J58" s="78">
        <f t="shared" si="8"/>
        <v>0</v>
      </c>
      <c r="K58" s="80">
        <f t="shared" si="2"/>
        <v>0</v>
      </c>
    </row>
    <row r="59" spans="1:11" ht="18" customHeight="1">
      <c r="A59" s="54" t="s">
        <v>187</v>
      </c>
      <c r="B59" s="47" t="s">
        <v>57</v>
      </c>
      <c r="C59" s="58">
        <v>33363</v>
      </c>
      <c r="D59" s="59">
        <v>13483</v>
      </c>
      <c r="E59" s="58">
        <v>32570</v>
      </c>
      <c r="F59" s="59">
        <v>13076</v>
      </c>
      <c r="G59" s="64">
        <f t="shared" si="5"/>
        <v>793</v>
      </c>
      <c r="H59" s="65">
        <f t="shared" si="6"/>
        <v>407</v>
      </c>
      <c r="I59" s="41">
        <f t="shared" si="7"/>
        <v>6510.530000000001</v>
      </c>
      <c r="J59" s="78">
        <f t="shared" si="8"/>
        <v>1318.68</v>
      </c>
      <c r="K59" s="80">
        <f t="shared" si="2"/>
        <v>7829.210000000001</v>
      </c>
    </row>
    <row r="60" spans="1:11" ht="18" customHeight="1">
      <c r="A60" s="54" t="s">
        <v>188</v>
      </c>
      <c r="B60" s="47" t="s">
        <v>58</v>
      </c>
      <c r="C60" s="58">
        <v>14897</v>
      </c>
      <c r="D60" s="59">
        <v>7398</v>
      </c>
      <c r="E60" s="58">
        <v>14897</v>
      </c>
      <c r="F60" s="59">
        <v>7398</v>
      </c>
      <c r="G60" s="64">
        <f t="shared" si="5"/>
        <v>0</v>
      </c>
      <c r="H60" s="65">
        <f t="shared" si="6"/>
        <v>0</v>
      </c>
      <c r="I60" s="41">
        <f t="shared" si="7"/>
        <v>0</v>
      </c>
      <c r="J60" s="78">
        <f t="shared" si="8"/>
        <v>0</v>
      </c>
      <c r="K60" s="80">
        <f t="shared" si="2"/>
        <v>0</v>
      </c>
    </row>
    <row r="61" spans="1:11" ht="18" customHeight="1">
      <c r="A61" s="54" t="s">
        <v>189</v>
      </c>
      <c r="B61" s="47" t="s">
        <v>59</v>
      </c>
      <c r="C61" s="58">
        <v>8320</v>
      </c>
      <c r="D61" s="59">
        <v>3574</v>
      </c>
      <c r="E61" s="58">
        <v>8320</v>
      </c>
      <c r="F61" s="59">
        <v>3574</v>
      </c>
      <c r="G61" s="64">
        <f t="shared" si="5"/>
        <v>0</v>
      </c>
      <c r="H61" s="65">
        <f t="shared" si="6"/>
        <v>0</v>
      </c>
      <c r="I61" s="41">
        <f t="shared" si="7"/>
        <v>0</v>
      </c>
      <c r="J61" s="78">
        <f t="shared" si="8"/>
        <v>0</v>
      </c>
      <c r="K61" s="80">
        <f t="shared" si="2"/>
        <v>0</v>
      </c>
    </row>
    <row r="62" spans="1:11" ht="18" customHeight="1">
      <c r="A62" s="54" t="s">
        <v>190</v>
      </c>
      <c r="B62" s="47" t="s">
        <v>60</v>
      </c>
      <c r="C62" s="58">
        <v>2095</v>
      </c>
      <c r="D62" s="59">
        <v>708</v>
      </c>
      <c r="E62" s="58">
        <v>2094</v>
      </c>
      <c r="F62" s="59">
        <v>708</v>
      </c>
      <c r="G62" s="64">
        <f t="shared" si="5"/>
        <v>1</v>
      </c>
      <c r="H62" s="65">
        <f t="shared" si="6"/>
        <v>0</v>
      </c>
      <c r="I62" s="41">
        <f t="shared" si="7"/>
        <v>8.21</v>
      </c>
      <c r="J62" s="78">
        <f t="shared" si="8"/>
        <v>0</v>
      </c>
      <c r="K62" s="80">
        <f t="shared" si="2"/>
        <v>8.21</v>
      </c>
    </row>
    <row r="63" spans="1:11" ht="18" customHeight="1">
      <c r="A63" s="54" t="s">
        <v>191</v>
      </c>
      <c r="B63" s="47" t="s">
        <v>61</v>
      </c>
      <c r="C63" s="58">
        <v>29037</v>
      </c>
      <c r="D63" s="59">
        <v>13270</v>
      </c>
      <c r="E63" s="58">
        <v>27544</v>
      </c>
      <c r="F63" s="59">
        <v>12551</v>
      </c>
      <c r="G63" s="64">
        <f t="shared" si="5"/>
        <v>1493</v>
      </c>
      <c r="H63" s="65">
        <f t="shared" si="6"/>
        <v>719</v>
      </c>
      <c r="I63" s="41">
        <f t="shared" si="7"/>
        <v>12257.53</v>
      </c>
      <c r="J63" s="78">
        <f t="shared" si="8"/>
        <v>2329.56</v>
      </c>
      <c r="K63" s="80">
        <f t="shared" si="2"/>
        <v>14587.09</v>
      </c>
    </row>
    <row r="64" spans="1:11" ht="18" customHeight="1">
      <c r="A64" s="54" t="s">
        <v>192</v>
      </c>
      <c r="B64" s="47" t="s">
        <v>62</v>
      </c>
      <c r="C64" s="58">
        <v>10934</v>
      </c>
      <c r="D64" s="59">
        <v>17569</v>
      </c>
      <c r="E64" s="58">
        <v>10934</v>
      </c>
      <c r="F64" s="59">
        <v>17569</v>
      </c>
      <c r="G64" s="64">
        <f t="shared" si="5"/>
        <v>0</v>
      </c>
      <c r="H64" s="65">
        <f t="shared" si="6"/>
        <v>0</v>
      </c>
      <c r="I64" s="41">
        <f t="shared" si="7"/>
        <v>0</v>
      </c>
      <c r="J64" s="78">
        <f t="shared" si="8"/>
        <v>0</v>
      </c>
      <c r="K64" s="80">
        <f t="shared" si="2"/>
        <v>0</v>
      </c>
    </row>
    <row r="65" spans="1:11" ht="18" customHeight="1">
      <c r="A65" s="54" t="s">
        <v>193</v>
      </c>
      <c r="B65" s="47" t="s">
        <v>63</v>
      </c>
      <c r="C65" s="58">
        <v>17073</v>
      </c>
      <c r="D65" s="59">
        <v>11319</v>
      </c>
      <c r="E65" s="58">
        <v>17073</v>
      </c>
      <c r="F65" s="59">
        <v>11319</v>
      </c>
      <c r="G65" s="64">
        <f t="shared" si="5"/>
        <v>0</v>
      </c>
      <c r="H65" s="65">
        <f t="shared" si="6"/>
        <v>0</v>
      </c>
      <c r="I65" s="41">
        <f t="shared" si="7"/>
        <v>0</v>
      </c>
      <c r="J65" s="78">
        <f t="shared" si="8"/>
        <v>0</v>
      </c>
      <c r="K65" s="80">
        <f t="shared" si="2"/>
        <v>0</v>
      </c>
    </row>
    <row r="66" spans="1:11" ht="18" customHeight="1">
      <c r="A66" s="54" t="s">
        <v>194</v>
      </c>
      <c r="B66" s="47" t="s">
        <v>64</v>
      </c>
      <c r="C66" s="58">
        <v>22944</v>
      </c>
      <c r="D66" s="59">
        <v>11673</v>
      </c>
      <c r="E66" s="58">
        <v>22895</v>
      </c>
      <c r="F66" s="59">
        <v>11643</v>
      </c>
      <c r="G66" s="64">
        <f t="shared" si="5"/>
        <v>49</v>
      </c>
      <c r="H66" s="65">
        <f t="shared" si="6"/>
        <v>30</v>
      </c>
      <c r="I66" s="41">
        <f t="shared" si="7"/>
        <v>402.29</v>
      </c>
      <c r="J66" s="78">
        <f t="shared" si="8"/>
        <v>97.2</v>
      </c>
      <c r="K66" s="80">
        <f t="shared" si="2"/>
        <v>499.49</v>
      </c>
    </row>
    <row r="67" spans="1:11" ht="18" customHeight="1">
      <c r="A67" s="54" t="s">
        <v>195</v>
      </c>
      <c r="B67" s="47" t="s">
        <v>65</v>
      </c>
      <c r="C67" s="58">
        <v>1819</v>
      </c>
      <c r="D67" s="59">
        <v>606</v>
      </c>
      <c r="E67" s="58">
        <v>1819</v>
      </c>
      <c r="F67" s="59">
        <v>606</v>
      </c>
      <c r="G67" s="64">
        <f t="shared" si="5"/>
        <v>0</v>
      </c>
      <c r="H67" s="65">
        <f t="shared" si="6"/>
        <v>0</v>
      </c>
      <c r="I67" s="41">
        <f t="shared" si="7"/>
        <v>0</v>
      </c>
      <c r="J67" s="78">
        <f t="shared" si="8"/>
        <v>0</v>
      </c>
      <c r="K67" s="80">
        <f t="shared" si="2"/>
        <v>0</v>
      </c>
    </row>
    <row r="68" spans="1:11" ht="18" customHeight="1">
      <c r="A68" s="54" t="s">
        <v>196</v>
      </c>
      <c r="B68" s="47" t="s">
        <v>66</v>
      </c>
      <c r="C68" s="58">
        <v>6040</v>
      </c>
      <c r="D68" s="59">
        <v>2321</v>
      </c>
      <c r="E68" s="58">
        <v>6040</v>
      </c>
      <c r="F68" s="59">
        <v>2321</v>
      </c>
      <c r="G68" s="64">
        <f t="shared" si="5"/>
        <v>0</v>
      </c>
      <c r="H68" s="65">
        <f t="shared" si="6"/>
        <v>0</v>
      </c>
      <c r="I68" s="41">
        <f t="shared" si="7"/>
        <v>0</v>
      </c>
      <c r="J68" s="78">
        <f t="shared" si="8"/>
        <v>0</v>
      </c>
      <c r="K68" s="80">
        <f t="shared" si="2"/>
        <v>0</v>
      </c>
    </row>
    <row r="69" spans="1:11" ht="18" customHeight="1">
      <c r="A69" s="54" t="s">
        <v>197</v>
      </c>
      <c r="B69" s="47" t="s">
        <v>67</v>
      </c>
      <c r="C69" s="58">
        <v>10271</v>
      </c>
      <c r="D69" s="59">
        <v>5520</v>
      </c>
      <c r="E69" s="58">
        <v>10271</v>
      </c>
      <c r="F69" s="59">
        <v>5520</v>
      </c>
      <c r="G69" s="64">
        <f t="shared" si="5"/>
        <v>0</v>
      </c>
      <c r="H69" s="65">
        <f t="shared" si="6"/>
        <v>0</v>
      </c>
      <c r="I69" s="41">
        <f t="shared" si="7"/>
        <v>0</v>
      </c>
      <c r="J69" s="78">
        <f t="shared" si="8"/>
        <v>0</v>
      </c>
      <c r="K69" s="80">
        <f t="shared" si="2"/>
        <v>0</v>
      </c>
    </row>
    <row r="70" spans="1:11" ht="18" customHeight="1">
      <c r="A70" s="54" t="s">
        <v>330</v>
      </c>
      <c r="B70" s="47" t="s">
        <v>68</v>
      </c>
      <c r="C70" s="58">
        <v>13</v>
      </c>
      <c r="D70" s="59">
        <v>5</v>
      </c>
      <c r="E70" s="58">
        <v>13</v>
      </c>
      <c r="F70" s="59">
        <v>5</v>
      </c>
      <c r="G70" s="64">
        <f t="shared" si="5"/>
        <v>0</v>
      </c>
      <c r="H70" s="65">
        <f t="shared" si="6"/>
        <v>0</v>
      </c>
      <c r="I70" s="41">
        <f t="shared" si="7"/>
        <v>0</v>
      </c>
      <c r="J70" s="78">
        <f t="shared" si="8"/>
        <v>0</v>
      </c>
      <c r="K70" s="80">
        <f t="shared" si="2"/>
        <v>0</v>
      </c>
    </row>
    <row r="71" spans="1:11" ht="18" customHeight="1">
      <c r="A71" s="54" t="s">
        <v>198</v>
      </c>
      <c r="B71" s="47" t="s">
        <v>69</v>
      </c>
      <c r="C71" s="58">
        <v>39198</v>
      </c>
      <c r="D71" s="59">
        <v>16831</v>
      </c>
      <c r="E71" s="58">
        <v>38978</v>
      </c>
      <c r="F71" s="59">
        <v>16727</v>
      </c>
      <c r="G71" s="64">
        <f t="shared" si="5"/>
        <v>220</v>
      </c>
      <c r="H71" s="65">
        <f t="shared" si="6"/>
        <v>104</v>
      </c>
      <c r="I71" s="41">
        <f t="shared" si="7"/>
        <v>1806.2000000000003</v>
      </c>
      <c r="J71" s="78">
        <f t="shared" si="8"/>
        <v>336.96000000000004</v>
      </c>
      <c r="K71" s="80">
        <f t="shared" si="2"/>
        <v>2143.1600000000003</v>
      </c>
    </row>
    <row r="72" spans="1:11" ht="18" customHeight="1">
      <c r="A72" s="54" t="s">
        <v>329</v>
      </c>
      <c r="B72" s="47" t="s">
        <v>70</v>
      </c>
      <c r="C72" s="58">
        <v>0</v>
      </c>
      <c r="D72" s="59">
        <v>0</v>
      </c>
      <c r="E72" s="58">
        <v>0</v>
      </c>
      <c r="F72" s="59">
        <v>0</v>
      </c>
      <c r="G72" s="64">
        <f t="shared" si="5"/>
        <v>0</v>
      </c>
      <c r="H72" s="65">
        <f t="shared" si="6"/>
        <v>0</v>
      </c>
      <c r="I72" s="41">
        <f t="shared" si="7"/>
        <v>0</v>
      </c>
      <c r="J72" s="78">
        <f t="shared" si="8"/>
        <v>0</v>
      </c>
      <c r="K72" s="80">
        <f t="shared" si="2"/>
        <v>0</v>
      </c>
    </row>
    <row r="73" spans="1:11" ht="18" customHeight="1">
      <c r="A73" s="54" t="s">
        <v>199</v>
      </c>
      <c r="B73" s="47" t="s">
        <v>71</v>
      </c>
      <c r="C73" s="58">
        <v>4244</v>
      </c>
      <c r="D73" s="59">
        <v>1399</v>
      </c>
      <c r="E73" s="58">
        <v>4244</v>
      </c>
      <c r="F73" s="59">
        <v>1399</v>
      </c>
      <c r="G73" s="64">
        <f t="shared" si="5"/>
        <v>0</v>
      </c>
      <c r="H73" s="65">
        <f t="shared" si="6"/>
        <v>0</v>
      </c>
      <c r="I73" s="41">
        <f t="shared" si="7"/>
        <v>0</v>
      </c>
      <c r="J73" s="78">
        <f t="shared" si="8"/>
        <v>0</v>
      </c>
      <c r="K73" s="80">
        <f t="shared" si="2"/>
        <v>0</v>
      </c>
    </row>
    <row r="74" spans="1:11" ht="18" customHeight="1">
      <c r="A74" s="54" t="s">
        <v>200</v>
      </c>
      <c r="B74" s="47" t="s">
        <v>72</v>
      </c>
      <c r="C74" s="58">
        <v>7190</v>
      </c>
      <c r="D74" s="59">
        <v>3313</v>
      </c>
      <c r="E74" s="58">
        <v>7180</v>
      </c>
      <c r="F74" s="59">
        <v>3312</v>
      </c>
      <c r="G74" s="64">
        <f t="shared" si="5"/>
        <v>10</v>
      </c>
      <c r="H74" s="65">
        <f t="shared" si="6"/>
        <v>1</v>
      </c>
      <c r="I74" s="41">
        <f t="shared" si="7"/>
        <v>82.10000000000001</v>
      </c>
      <c r="J74" s="78">
        <f t="shared" si="8"/>
        <v>3.24</v>
      </c>
      <c r="K74" s="80">
        <f t="shared" si="2"/>
        <v>85.34</v>
      </c>
    </row>
    <row r="75" spans="1:11" ht="18" customHeight="1">
      <c r="A75" s="54" t="s">
        <v>201</v>
      </c>
      <c r="B75" s="47" t="s">
        <v>73</v>
      </c>
      <c r="C75" s="58">
        <v>2170</v>
      </c>
      <c r="D75" s="59">
        <v>382</v>
      </c>
      <c r="E75" s="58">
        <v>2170</v>
      </c>
      <c r="F75" s="59">
        <v>382</v>
      </c>
      <c r="G75" s="64">
        <f aca="true" t="shared" si="9" ref="G75:G107">C75-E75</f>
        <v>0</v>
      </c>
      <c r="H75" s="65">
        <f aca="true" t="shared" si="10" ref="H75:H107">D75-F75</f>
        <v>0</v>
      </c>
      <c r="I75" s="41">
        <f t="shared" si="7"/>
        <v>0</v>
      </c>
      <c r="J75" s="78">
        <f t="shared" si="8"/>
        <v>0</v>
      </c>
      <c r="K75" s="80">
        <f aca="true" t="shared" si="11" ref="K75:K113">I75+J75</f>
        <v>0</v>
      </c>
    </row>
    <row r="76" spans="1:11" ht="18" customHeight="1">
      <c r="A76" s="54" t="s">
        <v>202</v>
      </c>
      <c r="B76" s="47" t="s">
        <v>74</v>
      </c>
      <c r="C76" s="58">
        <v>21</v>
      </c>
      <c r="D76" s="59">
        <v>0</v>
      </c>
      <c r="E76" s="58">
        <v>21</v>
      </c>
      <c r="F76" s="59">
        <v>0</v>
      </c>
      <c r="G76" s="64">
        <f t="shared" si="9"/>
        <v>0</v>
      </c>
      <c r="H76" s="65">
        <f t="shared" si="10"/>
        <v>0</v>
      </c>
      <c r="I76" s="41">
        <f t="shared" si="7"/>
        <v>0</v>
      </c>
      <c r="J76" s="78">
        <f t="shared" si="8"/>
        <v>0</v>
      </c>
      <c r="K76" s="80">
        <f t="shared" si="11"/>
        <v>0</v>
      </c>
    </row>
    <row r="77" spans="1:11" ht="18" customHeight="1">
      <c r="A77" s="54" t="s">
        <v>203</v>
      </c>
      <c r="B77" s="47" t="s">
        <v>75</v>
      </c>
      <c r="C77" s="58">
        <v>7143</v>
      </c>
      <c r="D77" s="59">
        <v>2816</v>
      </c>
      <c r="E77" s="58">
        <v>7143</v>
      </c>
      <c r="F77" s="59">
        <v>2816</v>
      </c>
      <c r="G77" s="64">
        <f t="shared" si="9"/>
        <v>0</v>
      </c>
      <c r="H77" s="65">
        <f t="shared" si="10"/>
        <v>0</v>
      </c>
      <c r="I77" s="41">
        <f aca="true" t="shared" si="12" ref="I77:I109">G77*$D$176</f>
        <v>0</v>
      </c>
      <c r="J77" s="78">
        <f aca="true" t="shared" si="13" ref="J77:J109">H77*$D$177</f>
        <v>0</v>
      </c>
      <c r="K77" s="80">
        <f t="shared" si="11"/>
        <v>0</v>
      </c>
    </row>
    <row r="78" spans="1:11" ht="18" customHeight="1">
      <c r="A78" s="54" t="s">
        <v>204</v>
      </c>
      <c r="B78" s="47" t="s">
        <v>76</v>
      </c>
      <c r="C78" s="58">
        <v>2236</v>
      </c>
      <c r="D78" s="59">
        <v>800</v>
      </c>
      <c r="E78" s="58">
        <v>2236</v>
      </c>
      <c r="F78" s="59">
        <v>800</v>
      </c>
      <c r="G78" s="64">
        <f t="shared" si="9"/>
        <v>0</v>
      </c>
      <c r="H78" s="65">
        <f t="shared" si="10"/>
        <v>0</v>
      </c>
      <c r="I78" s="41">
        <f t="shared" si="12"/>
        <v>0</v>
      </c>
      <c r="J78" s="78">
        <f t="shared" si="13"/>
        <v>0</v>
      </c>
      <c r="K78" s="80">
        <f t="shared" si="11"/>
        <v>0</v>
      </c>
    </row>
    <row r="79" spans="1:11" ht="18" customHeight="1">
      <c r="A79" s="54" t="s">
        <v>205</v>
      </c>
      <c r="B79" s="47" t="s">
        <v>77</v>
      </c>
      <c r="C79" s="58">
        <v>3148</v>
      </c>
      <c r="D79" s="59">
        <v>1551</v>
      </c>
      <c r="E79" s="58">
        <v>3148</v>
      </c>
      <c r="F79" s="59">
        <v>1551</v>
      </c>
      <c r="G79" s="64">
        <f t="shared" si="9"/>
        <v>0</v>
      </c>
      <c r="H79" s="65">
        <f t="shared" si="10"/>
        <v>0</v>
      </c>
      <c r="I79" s="41">
        <f t="shared" si="12"/>
        <v>0</v>
      </c>
      <c r="J79" s="78">
        <f t="shared" si="13"/>
        <v>0</v>
      </c>
      <c r="K79" s="80">
        <f t="shared" si="11"/>
        <v>0</v>
      </c>
    </row>
    <row r="80" spans="1:11" ht="18" customHeight="1">
      <c r="A80" s="54" t="s">
        <v>318</v>
      </c>
      <c r="B80" s="47" t="s">
        <v>78</v>
      </c>
      <c r="C80" s="58">
        <v>81</v>
      </c>
      <c r="D80" s="59">
        <v>38</v>
      </c>
      <c r="E80" s="58">
        <v>81</v>
      </c>
      <c r="F80" s="59">
        <v>38</v>
      </c>
      <c r="G80" s="64">
        <f t="shared" si="9"/>
        <v>0</v>
      </c>
      <c r="H80" s="65">
        <f t="shared" si="10"/>
        <v>0</v>
      </c>
      <c r="I80" s="41">
        <f t="shared" si="12"/>
        <v>0</v>
      </c>
      <c r="J80" s="78">
        <f t="shared" si="13"/>
        <v>0</v>
      </c>
      <c r="K80" s="80">
        <f t="shared" si="11"/>
        <v>0</v>
      </c>
    </row>
    <row r="81" spans="1:11" ht="18" customHeight="1">
      <c r="A81" s="54" t="s">
        <v>206</v>
      </c>
      <c r="B81" s="47" t="s">
        <v>79</v>
      </c>
      <c r="C81" s="58">
        <v>39835</v>
      </c>
      <c r="D81" s="59">
        <v>19540</v>
      </c>
      <c r="E81" s="58">
        <v>36975</v>
      </c>
      <c r="F81" s="59">
        <v>18179</v>
      </c>
      <c r="G81" s="64">
        <f t="shared" si="9"/>
        <v>2860</v>
      </c>
      <c r="H81" s="65">
        <f t="shared" si="10"/>
        <v>1361</v>
      </c>
      <c r="I81" s="41">
        <f t="shared" si="12"/>
        <v>23480.600000000002</v>
      </c>
      <c r="J81" s="78">
        <f t="shared" si="13"/>
        <v>4409.64</v>
      </c>
      <c r="K81" s="80">
        <f t="shared" si="11"/>
        <v>27890.24</v>
      </c>
    </row>
    <row r="82" spans="1:11" ht="18" customHeight="1">
      <c r="A82" s="54" t="s">
        <v>207</v>
      </c>
      <c r="B82" s="47" t="s">
        <v>80</v>
      </c>
      <c r="C82" s="58">
        <v>14824</v>
      </c>
      <c r="D82" s="59">
        <v>6052</v>
      </c>
      <c r="E82" s="58">
        <v>14808</v>
      </c>
      <c r="F82" s="59">
        <v>6048</v>
      </c>
      <c r="G82" s="64">
        <f t="shared" si="9"/>
        <v>16</v>
      </c>
      <c r="H82" s="65">
        <f t="shared" si="10"/>
        <v>4</v>
      </c>
      <c r="I82" s="41">
        <f t="shared" si="12"/>
        <v>131.36</v>
      </c>
      <c r="J82" s="78">
        <f t="shared" si="13"/>
        <v>12.96</v>
      </c>
      <c r="K82" s="80">
        <f t="shared" si="11"/>
        <v>144.32000000000002</v>
      </c>
    </row>
    <row r="83" spans="1:11" ht="18" customHeight="1">
      <c r="A83" s="54" t="s">
        <v>208</v>
      </c>
      <c r="B83" s="47" t="s">
        <v>81</v>
      </c>
      <c r="C83" s="58">
        <v>21593</v>
      </c>
      <c r="D83" s="59">
        <v>5064</v>
      </c>
      <c r="E83" s="58">
        <v>21593</v>
      </c>
      <c r="F83" s="59">
        <v>5064</v>
      </c>
      <c r="G83" s="64">
        <f t="shared" si="9"/>
        <v>0</v>
      </c>
      <c r="H83" s="65">
        <f t="shared" si="10"/>
        <v>0</v>
      </c>
      <c r="I83" s="41">
        <f t="shared" si="12"/>
        <v>0</v>
      </c>
      <c r="J83" s="78">
        <f t="shared" si="13"/>
        <v>0</v>
      </c>
      <c r="K83" s="80">
        <f t="shared" si="11"/>
        <v>0</v>
      </c>
    </row>
    <row r="84" spans="1:11" ht="18" customHeight="1">
      <c r="A84" s="54" t="s">
        <v>209</v>
      </c>
      <c r="B84" s="47" t="s">
        <v>82</v>
      </c>
      <c r="C84" s="58">
        <v>5541</v>
      </c>
      <c r="D84" s="59">
        <v>5597</v>
      </c>
      <c r="E84" s="58">
        <v>5541</v>
      </c>
      <c r="F84" s="59">
        <v>5597</v>
      </c>
      <c r="G84" s="64">
        <f t="shared" si="9"/>
        <v>0</v>
      </c>
      <c r="H84" s="65">
        <f t="shared" si="10"/>
        <v>0</v>
      </c>
      <c r="I84" s="41">
        <f t="shared" si="12"/>
        <v>0</v>
      </c>
      <c r="J84" s="78">
        <f t="shared" si="13"/>
        <v>0</v>
      </c>
      <c r="K84" s="80">
        <f t="shared" si="11"/>
        <v>0</v>
      </c>
    </row>
    <row r="85" spans="1:11" ht="18" customHeight="1">
      <c r="A85" s="54" t="s">
        <v>210</v>
      </c>
      <c r="B85" s="47" t="s">
        <v>83</v>
      </c>
      <c r="C85" s="58">
        <v>2735</v>
      </c>
      <c r="D85" s="59">
        <v>724</v>
      </c>
      <c r="E85" s="58">
        <v>2728</v>
      </c>
      <c r="F85" s="59">
        <v>724</v>
      </c>
      <c r="G85" s="64">
        <f t="shared" si="9"/>
        <v>7</v>
      </c>
      <c r="H85" s="65">
        <f t="shared" si="10"/>
        <v>0</v>
      </c>
      <c r="I85" s="41">
        <f t="shared" si="12"/>
        <v>57.470000000000006</v>
      </c>
      <c r="J85" s="78">
        <f t="shared" si="13"/>
        <v>0</v>
      </c>
      <c r="K85" s="80">
        <f t="shared" si="11"/>
        <v>57.470000000000006</v>
      </c>
    </row>
    <row r="86" spans="1:11" ht="18" customHeight="1">
      <c r="A86" s="54" t="s">
        <v>211</v>
      </c>
      <c r="B86" s="47" t="s">
        <v>84</v>
      </c>
      <c r="C86" s="58">
        <v>601</v>
      </c>
      <c r="D86" s="59">
        <v>239</v>
      </c>
      <c r="E86" s="58">
        <v>601</v>
      </c>
      <c r="F86" s="59">
        <v>239</v>
      </c>
      <c r="G86" s="64">
        <f t="shared" si="9"/>
        <v>0</v>
      </c>
      <c r="H86" s="65">
        <f t="shared" si="10"/>
        <v>0</v>
      </c>
      <c r="I86" s="41">
        <f t="shared" si="12"/>
        <v>0</v>
      </c>
      <c r="J86" s="78">
        <f t="shared" si="13"/>
        <v>0</v>
      </c>
      <c r="K86" s="80">
        <f t="shared" si="11"/>
        <v>0</v>
      </c>
    </row>
    <row r="87" spans="1:11" ht="18" customHeight="1">
      <c r="A87" s="54" t="s">
        <v>212</v>
      </c>
      <c r="B87" s="47" t="s">
        <v>85</v>
      </c>
      <c r="C87" s="58">
        <v>30413</v>
      </c>
      <c r="D87" s="59">
        <v>12190</v>
      </c>
      <c r="E87" s="58">
        <v>30233</v>
      </c>
      <c r="F87" s="59">
        <v>12095</v>
      </c>
      <c r="G87" s="64">
        <f t="shared" si="9"/>
        <v>180</v>
      </c>
      <c r="H87" s="65">
        <f t="shared" si="10"/>
        <v>95</v>
      </c>
      <c r="I87" s="41">
        <f t="shared" si="12"/>
        <v>1477.8000000000002</v>
      </c>
      <c r="J87" s="78">
        <f t="shared" si="13"/>
        <v>307.8</v>
      </c>
      <c r="K87" s="80">
        <f t="shared" si="11"/>
        <v>1785.6000000000001</v>
      </c>
    </row>
    <row r="88" spans="1:11" ht="18" customHeight="1">
      <c r="A88" s="54" t="s">
        <v>213</v>
      </c>
      <c r="B88" s="47" t="s">
        <v>333</v>
      </c>
      <c r="C88" s="58">
        <v>89281</v>
      </c>
      <c r="D88" s="59">
        <v>45629</v>
      </c>
      <c r="E88" s="58">
        <v>88054</v>
      </c>
      <c r="F88" s="59">
        <v>45121</v>
      </c>
      <c r="G88" s="64">
        <f t="shared" si="9"/>
        <v>1227</v>
      </c>
      <c r="H88" s="65">
        <f t="shared" si="10"/>
        <v>508</v>
      </c>
      <c r="I88" s="41">
        <f t="shared" si="12"/>
        <v>10073.670000000002</v>
      </c>
      <c r="J88" s="78">
        <f t="shared" si="13"/>
        <v>1645.92</v>
      </c>
      <c r="K88" s="80">
        <f t="shared" si="11"/>
        <v>11719.590000000002</v>
      </c>
    </row>
    <row r="89" spans="1:11" ht="18" customHeight="1">
      <c r="A89" s="54">
        <v>373132</v>
      </c>
      <c r="B89" s="47" t="s">
        <v>334</v>
      </c>
      <c r="C89" s="58">
        <v>196</v>
      </c>
      <c r="D89" s="59">
        <v>180</v>
      </c>
      <c r="E89" s="58">
        <v>196</v>
      </c>
      <c r="F89" s="59">
        <v>180</v>
      </c>
      <c r="G89" s="64">
        <f t="shared" si="9"/>
        <v>0</v>
      </c>
      <c r="H89" s="65">
        <f t="shared" si="10"/>
        <v>0</v>
      </c>
      <c r="I89" s="41">
        <f t="shared" si="12"/>
        <v>0</v>
      </c>
      <c r="J89" s="78">
        <f t="shared" si="13"/>
        <v>0</v>
      </c>
      <c r="K89" s="80">
        <f t="shared" si="11"/>
        <v>0</v>
      </c>
    </row>
    <row r="90" spans="1:11" ht="18" customHeight="1">
      <c r="A90" s="54" t="s">
        <v>214</v>
      </c>
      <c r="B90" s="47" t="s">
        <v>86</v>
      </c>
      <c r="C90" s="58">
        <v>12721</v>
      </c>
      <c r="D90" s="59">
        <v>11217</v>
      </c>
      <c r="E90" s="58">
        <v>12721</v>
      </c>
      <c r="F90" s="59">
        <v>11217</v>
      </c>
      <c r="G90" s="64">
        <f t="shared" si="9"/>
        <v>0</v>
      </c>
      <c r="H90" s="65">
        <f t="shared" si="10"/>
        <v>0</v>
      </c>
      <c r="I90" s="41">
        <f t="shared" si="12"/>
        <v>0</v>
      </c>
      <c r="J90" s="78">
        <f t="shared" si="13"/>
        <v>0</v>
      </c>
      <c r="K90" s="80">
        <f>I90+J90</f>
        <v>0</v>
      </c>
    </row>
    <row r="91" spans="1:11" ht="18" customHeight="1">
      <c r="A91" s="54" t="s">
        <v>215</v>
      </c>
      <c r="B91" s="47" t="s">
        <v>87</v>
      </c>
      <c r="C91" s="58">
        <v>3505</v>
      </c>
      <c r="D91" s="59">
        <v>990</v>
      </c>
      <c r="E91" s="58">
        <v>3505</v>
      </c>
      <c r="F91" s="59">
        <v>990</v>
      </c>
      <c r="G91" s="64">
        <f t="shared" si="9"/>
        <v>0</v>
      </c>
      <c r="H91" s="65">
        <f t="shared" si="10"/>
        <v>0</v>
      </c>
      <c r="I91" s="41">
        <f t="shared" si="12"/>
        <v>0</v>
      </c>
      <c r="J91" s="78">
        <f t="shared" si="13"/>
        <v>0</v>
      </c>
      <c r="K91" s="80">
        <f t="shared" si="11"/>
        <v>0</v>
      </c>
    </row>
    <row r="92" spans="1:11" ht="18" customHeight="1">
      <c r="A92" s="54" t="s">
        <v>216</v>
      </c>
      <c r="B92" s="47" t="s">
        <v>88</v>
      </c>
      <c r="C92" s="58">
        <v>10078</v>
      </c>
      <c r="D92" s="59">
        <v>3369</v>
      </c>
      <c r="E92" s="58">
        <v>10078</v>
      </c>
      <c r="F92" s="59">
        <v>3369</v>
      </c>
      <c r="G92" s="64">
        <f t="shared" si="9"/>
        <v>0</v>
      </c>
      <c r="H92" s="65">
        <f t="shared" si="10"/>
        <v>0</v>
      </c>
      <c r="I92" s="41">
        <f t="shared" si="12"/>
        <v>0</v>
      </c>
      <c r="J92" s="78">
        <f t="shared" si="13"/>
        <v>0</v>
      </c>
      <c r="K92" s="80">
        <f t="shared" si="11"/>
        <v>0</v>
      </c>
    </row>
    <row r="93" spans="1:11" ht="18" customHeight="1">
      <c r="A93" s="54" t="s">
        <v>217</v>
      </c>
      <c r="B93" s="47" t="s">
        <v>89</v>
      </c>
      <c r="C93" s="58">
        <v>8149</v>
      </c>
      <c r="D93" s="59">
        <v>5642</v>
      </c>
      <c r="E93" s="58">
        <v>8149</v>
      </c>
      <c r="F93" s="59">
        <v>5642</v>
      </c>
      <c r="G93" s="64">
        <f t="shared" si="9"/>
        <v>0</v>
      </c>
      <c r="H93" s="65">
        <f t="shared" si="10"/>
        <v>0</v>
      </c>
      <c r="I93" s="41">
        <f t="shared" si="12"/>
        <v>0</v>
      </c>
      <c r="J93" s="78">
        <f t="shared" si="13"/>
        <v>0</v>
      </c>
      <c r="K93" s="80">
        <f t="shared" si="11"/>
        <v>0</v>
      </c>
    </row>
    <row r="94" spans="1:11" ht="18" customHeight="1">
      <c r="A94" s="54" t="s">
        <v>218</v>
      </c>
      <c r="B94" s="47" t="s">
        <v>146</v>
      </c>
      <c r="C94" s="58">
        <v>14465</v>
      </c>
      <c r="D94" s="59">
        <v>10460</v>
      </c>
      <c r="E94" s="58">
        <v>14465</v>
      </c>
      <c r="F94" s="59">
        <v>10460</v>
      </c>
      <c r="G94" s="64">
        <f t="shared" si="9"/>
        <v>0</v>
      </c>
      <c r="H94" s="65">
        <f t="shared" si="10"/>
        <v>0</v>
      </c>
      <c r="I94" s="41">
        <f t="shared" si="12"/>
        <v>0</v>
      </c>
      <c r="J94" s="78">
        <f t="shared" si="13"/>
        <v>0</v>
      </c>
      <c r="K94" s="80">
        <f t="shared" si="11"/>
        <v>0</v>
      </c>
    </row>
    <row r="95" spans="1:11" ht="18" customHeight="1">
      <c r="A95" s="54" t="s">
        <v>294</v>
      </c>
      <c r="B95" s="47" t="s">
        <v>295</v>
      </c>
      <c r="C95" s="58">
        <v>9086</v>
      </c>
      <c r="D95" s="59">
        <v>3829</v>
      </c>
      <c r="E95" s="58">
        <v>9079</v>
      </c>
      <c r="F95" s="59">
        <v>3826</v>
      </c>
      <c r="G95" s="64">
        <f t="shared" si="9"/>
        <v>7</v>
      </c>
      <c r="H95" s="65">
        <f t="shared" si="10"/>
        <v>3</v>
      </c>
      <c r="I95" s="41">
        <f t="shared" si="12"/>
        <v>57.470000000000006</v>
      </c>
      <c r="J95" s="78">
        <f t="shared" si="13"/>
        <v>9.72</v>
      </c>
      <c r="K95" s="80">
        <f t="shared" si="11"/>
        <v>67.19000000000001</v>
      </c>
    </row>
    <row r="96" spans="1:11" ht="18" customHeight="1">
      <c r="A96" s="54" t="s">
        <v>296</v>
      </c>
      <c r="B96" s="47" t="s">
        <v>297</v>
      </c>
      <c r="C96" s="58">
        <v>6626</v>
      </c>
      <c r="D96" s="59">
        <v>2188</v>
      </c>
      <c r="E96" s="58">
        <v>6625</v>
      </c>
      <c r="F96" s="59">
        <v>2188</v>
      </c>
      <c r="G96" s="64">
        <f t="shared" si="9"/>
        <v>1</v>
      </c>
      <c r="H96" s="65">
        <f t="shared" si="10"/>
        <v>0</v>
      </c>
      <c r="I96" s="41">
        <f t="shared" si="12"/>
        <v>8.21</v>
      </c>
      <c r="J96" s="78">
        <f t="shared" si="13"/>
        <v>0</v>
      </c>
      <c r="K96" s="80">
        <f t="shared" si="11"/>
        <v>8.21</v>
      </c>
    </row>
    <row r="97" spans="1:11" ht="18" customHeight="1">
      <c r="A97" s="54" t="s">
        <v>219</v>
      </c>
      <c r="B97" s="47" t="s">
        <v>90</v>
      </c>
      <c r="C97" s="58">
        <v>892</v>
      </c>
      <c r="D97" s="59">
        <v>358</v>
      </c>
      <c r="E97" s="58">
        <v>892</v>
      </c>
      <c r="F97" s="59">
        <v>358</v>
      </c>
      <c r="G97" s="64">
        <f t="shared" si="9"/>
        <v>0</v>
      </c>
      <c r="H97" s="65">
        <f t="shared" si="10"/>
        <v>0</v>
      </c>
      <c r="I97" s="41">
        <f t="shared" si="12"/>
        <v>0</v>
      </c>
      <c r="J97" s="78">
        <f t="shared" si="13"/>
        <v>0</v>
      </c>
      <c r="K97" s="80">
        <f t="shared" si="11"/>
        <v>0</v>
      </c>
    </row>
    <row r="98" spans="1:11" ht="18" customHeight="1">
      <c r="A98" s="54" t="s">
        <v>220</v>
      </c>
      <c r="B98" s="47" t="s">
        <v>91</v>
      </c>
      <c r="C98" s="58">
        <v>6120</v>
      </c>
      <c r="D98" s="59">
        <v>2102</v>
      </c>
      <c r="E98" s="58">
        <v>6120</v>
      </c>
      <c r="F98" s="59">
        <v>2102</v>
      </c>
      <c r="G98" s="64">
        <f t="shared" si="9"/>
        <v>0</v>
      </c>
      <c r="H98" s="65">
        <f t="shared" si="10"/>
        <v>0</v>
      </c>
      <c r="I98" s="41">
        <f t="shared" si="12"/>
        <v>0</v>
      </c>
      <c r="J98" s="78">
        <f t="shared" si="13"/>
        <v>0</v>
      </c>
      <c r="K98" s="80">
        <f t="shared" si="11"/>
        <v>0</v>
      </c>
    </row>
    <row r="99" spans="1:11" ht="18" customHeight="1">
      <c r="A99" s="54" t="s">
        <v>221</v>
      </c>
      <c r="B99" s="47" t="s">
        <v>92</v>
      </c>
      <c r="C99" s="58">
        <v>14296</v>
      </c>
      <c r="D99" s="59">
        <v>3347</v>
      </c>
      <c r="E99" s="58">
        <v>14296</v>
      </c>
      <c r="F99" s="59">
        <v>3346</v>
      </c>
      <c r="G99" s="64">
        <f t="shared" si="9"/>
        <v>0</v>
      </c>
      <c r="H99" s="65">
        <f t="shared" si="10"/>
        <v>1</v>
      </c>
      <c r="I99" s="41">
        <f t="shared" si="12"/>
        <v>0</v>
      </c>
      <c r="J99" s="78">
        <f t="shared" si="13"/>
        <v>3.24</v>
      </c>
      <c r="K99" s="80">
        <f t="shared" si="11"/>
        <v>3.24</v>
      </c>
    </row>
    <row r="100" spans="1:11" ht="18" customHeight="1">
      <c r="A100" s="54" t="s">
        <v>222</v>
      </c>
      <c r="B100" s="47" t="s">
        <v>93</v>
      </c>
      <c r="C100" s="58">
        <v>5911</v>
      </c>
      <c r="D100" s="59">
        <v>2526</v>
      </c>
      <c r="E100" s="58">
        <v>5911</v>
      </c>
      <c r="F100" s="59">
        <v>2526</v>
      </c>
      <c r="G100" s="64">
        <f t="shared" si="9"/>
        <v>0</v>
      </c>
      <c r="H100" s="65">
        <f t="shared" si="10"/>
        <v>0</v>
      </c>
      <c r="I100" s="41">
        <f t="shared" si="12"/>
        <v>0</v>
      </c>
      <c r="J100" s="78">
        <f t="shared" si="13"/>
        <v>0</v>
      </c>
      <c r="K100" s="80">
        <f t="shared" si="11"/>
        <v>0</v>
      </c>
    </row>
    <row r="101" spans="1:11" ht="18" customHeight="1">
      <c r="A101" s="54" t="s">
        <v>298</v>
      </c>
      <c r="B101" s="47" t="s">
        <v>299</v>
      </c>
      <c r="C101" s="58">
        <v>704</v>
      </c>
      <c r="D101" s="59">
        <v>188</v>
      </c>
      <c r="E101" s="58">
        <v>704</v>
      </c>
      <c r="F101" s="59">
        <v>188</v>
      </c>
      <c r="G101" s="64">
        <f t="shared" si="9"/>
        <v>0</v>
      </c>
      <c r="H101" s="65">
        <f t="shared" si="10"/>
        <v>0</v>
      </c>
      <c r="I101" s="41">
        <f t="shared" si="12"/>
        <v>0</v>
      </c>
      <c r="J101" s="78">
        <f t="shared" si="13"/>
        <v>0</v>
      </c>
      <c r="K101" s="80">
        <f t="shared" si="11"/>
        <v>0</v>
      </c>
    </row>
    <row r="102" spans="1:11" ht="18" customHeight="1">
      <c r="A102" s="54" t="s">
        <v>300</v>
      </c>
      <c r="B102" s="47" t="s">
        <v>301</v>
      </c>
      <c r="C102" s="58">
        <v>9457</v>
      </c>
      <c r="D102" s="59">
        <v>3182</v>
      </c>
      <c r="E102" s="58">
        <v>9448</v>
      </c>
      <c r="F102" s="59">
        <v>3177</v>
      </c>
      <c r="G102" s="64">
        <f t="shared" si="9"/>
        <v>9</v>
      </c>
      <c r="H102" s="65">
        <f t="shared" si="10"/>
        <v>5</v>
      </c>
      <c r="I102" s="41">
        <f t="shared" si="12"/>
        <v>73.89000000000001</v>
      </c>
      <c r="J102" s="78">
        <f t="shared" si="13"/>
        <v>16.200000000000003</v>
      </c>
      <c r="K102" s="80">
        <f t="shared" si="11"/>
        <v>90.09000000000002</v>
      </c>
    </row>
    <row r="103" spans="1:11" ht="18" customHeight="1">
      <c r="A103" s="54" t="s">
        <v>312</v>
      </c>
      <c r="B103" s="47" t="s">
        <v>94</v>
      </c>
      <c r="C103" s="58">
        <v>4258</v>
      </c>
      <c r="D103" s="59">
        <v>2185</v>
      </c>
      <c r="E103" s="58">
        <v>4258</v>
      </c>
      <c r="F103" s="59">
        <v>2185</v>
      </c>
      <c r="G103" s="66">
        <f>C103-E103</f>
        <v>0</v>
      </c>
      <c r="H103" s="81">
        <f>D103-F103</f>
        <v>0</v>
      </c>
      <c r="I103" s="41">
        <f t="shared" si="12"/>
        <v>0</v>
      </c>
      <c r="J103" s="78">
        <f t="shared" si="13"/>
        <v>0</v>
      </c>
      <c r="K103" s="80">
        <f>I103+J103</f>
        <v>0</v>
      </c>
    </row>
    <row r="104" spans="1:11" ht="18" customHeight="1">
      <c r="A104" s="54" t="s">
        <v>311</v>
      </c>
      <c r="B104" s="47" t="s">
        <v>95</v>
      </c>
      <c r="C104" s="58">
        <v>5654</v>
      </c>
      <c r="D104" s="59">
        <v>2488</v>
      </c>
      <c r="E104" s="58">
        <v>5654</v>
      </c>
      <c r="F104" s="59">
        <v>2488</v>
      </c>
      <c r="G104" s="66">
        <f t="shared" si="9"/>
        <v>0</v>
      </c>
      <c r="H104" s="81">
        <f t="shared" si="10"/>
        <v>0</v>
      </c>
      <c r="I104" s="41">
        <f t="shared" si="12"/>
        <v>0</v>
      </c>
      <c r="J104" s="78">
        <f t="shared" si="13"/>
        <v>0</v>
      </c>
      <c r="K104" s="80">
        <f t="shared" si="11"/>
        <v>0</v>
      </c>
    </row>
    <row r="105" spans="1:11" ht="18" customHeight="1">
      <c r="A105" s="54" t="s">
        <v>310</v>
      </c>
      <c r="B105" s="47" t="s">
        <v>96</v>
      </c>
      <c r="C105" s="58">
        <v>1041</v>
      </c>
      <c r="D105" s="59">
        <v>471</v>
      </c>
      <c r="E105" s="58">
        <v>1024</v>
      </c>
      <c r="F105" s="59">
        <v>462</v>
      </c>
      <c r="G105" s="64">
        <f t="shared" si="9"/>
        <v>17</v>
      </c>
      <c r="H105" s="65">
        <f t="shared" si="10"/>
        <v>9</v>
      </c>
      <c r="I105" s="41">
        <f t="shared" si="12"/>
        <v>139.57000000000002</v>
      </c>
      <c r="J105" s="78">
        <f t="shared" si="13"/>
        <v>29.160000000000004</v>
      </c>
      <c r="K105" s="80">
        <f t="shared" si="11"/>
        <v>168.73000000000002</v>
      </c>
    </row>
    <row r="106" spans="1:11" ht="18" customHeight="1">
      <c r="A106" s="54" t="s">
        <v>223</v>
      </c>
      <c r="B106" s="47" t="s">
        <v>97</v>
      </c>
      <c r="C106" s="58">
        <v>38600</v>
      </c>
      <c r="D106" s="59">
        <v>22333</v>
      </c>
      <c r="E106" s="58">
        <v>38362</v>
      </c>
      <c r="F106" s="59">
        <v>22202</v>
      </c>
      <c r="G106" s="64">
        <f t="shared" si="9"/>
        <v>238</v>
      </c>
      <c r="H106" s="65">
        <f t="shared" si="10"/>
        <v>131</v>
      </c>
      <c r="I106" s="41">
        <f t="shared" si="12"/>
        <v>1953.9800000000002</v>
      </c>
      <c r="J106" s="78">
        <f t="shared" si="13"/>
        <v>424.44000000000005</v>
      </c>
      <c r="K106" s="80">
        <f t="shared" si="11"/>
        <v>2378.42</v>
      </c>
    </row>
    <row r="107" spans="1:11" ht="18" customHeight="1">
      <c r="A107" s="54" t="s">
        <v>224</v>
      </c>
      <c r="B107" s="47" t="s">
        <v>98</v>
      </c>
      <c r="C107" s="58">
        <v>3940</v>
      </c>
      <c r="D107" s="59">
        <v>1602</v>
      </c>
      <c r="E107" s="58">
        <v>3940</v>
      </c>
      <c r="F107" s="59">
        <v>1602</v>
      </c>
      <c r="G107" s="66">
        <f t="shared" si="9"/>
        <v>0</v>
      </c>
      <c r="H107" s="65">
        <f t="shared" si="10"/>
        <v>0</v>
      </c>
      <c r="I107" s="41">
        <f t="shared" si="12"/>
        <v>0</v>
      </c>
      <c r="J107" s="78">
        <f t="shared" si="13"/>
        <v>0</v>
      </c>
      <c r="K107" s="80">
        <f t="shared" si="11"/>
        <v>0</v>
      </c>
    </row>
    <row r="108" spans="1:11" ht="18" customHeight="1">
      <c r="A108" s="54" t="s">
        <v>225</v>
      </c>
      <c r="B108" s="47" t="s">
        <v>99</v>
      </c>
      <c r="C108" s="58">
        <v>16596</v>
      </c>
      <c r="D108" s="59">
        <v>4762</v>
      </c>
      <c r="E108" s="58">
        <v>16593</v>
      </c>
      <c r="F108" s="59">
        <v>4760</v>
      </c>
      <c r="G108" s="64">
        <f aca="true" t="shared" si="14" ref="G108:G139">C108-E108</f>
        <v>3</v>
      </c>
      <c r="H108" s="65">
        <f aca="true" t="shared" si="15" ref="H108:H139">D108-F108</f>
        <v>2</v>
      </c>
      <c r="I108" s="41">
        <f t="shared" si="12"/>
        <v>24.630000000000003</v>
      </c>
      <c r="J108" s="78">
        <f t="shared" si="13"/>
        <v>6.48</v>
      </c>
      <c r="K108" s="80">
        <f t="shared" si="11"/>
        <v>31.110000000000003</v>
      </c>
    </row>
    <row r="109" spans="1:11" ht="18" customHeight="1">
      <c r="A109" s="54" t="s">
        <v>226</v>
      </c>
      <c r="B109" s="47" t="s">
        <v>100</v>
      </c>
      <c r="C109" s="58">
        <v>33830</v>
      </c>
      <c r="D109" s="59">
        <v>14443</v>
      </c>
      <c r="E109" s="58">
        <v>33726</v>
      </c>
      <c r="F109" s="59">
        <v>14388</v>
      </c>
      <c r="G109" s="64">
        <f t="shared" si="14"/>
        <v>104</v>
      </c>
      <c r="H109" s="65">
        <f t="shared" si="15"/>
        <v>55</v>
      </c>
      <c r="I109" s="41">
        <f t="shared" si="12"/>
        <v>853.8400000000001</v>
      </c>
      <c r="J109" s="78">
        <f t="shared" si="13"/>
        <v>178.20000000000002</v>
      </c>
      <c r="K109" s="80">
        <f t="shared" si="11"/>
        <v>1032.0400000000002</v>
      </c>
    </row>
    <row r="110" spans="1:11" ht="18" customHeight="1">
      <c r="A110" s="54" t="s">
        <v>227</v>
      </c>
      <c r="B110" s="47" t="s">
        <v>101</v>
      </c>
      <c r="C110" s="58">
        <v>185851</v>
      </c>
      <c r="D110" s="59">
        <v>109367</v>
      </c>
      <c r="E110" s="58">
        <v>184649</v>
      </c>
      <c r="F110" s="59">
        <v>108708</v>
      </c>
      <c r="G110" s="64">
        <f t="shared" si="14"/>
        <v>1202</v>
      </c>
      <c r="H110" s="65">
        <f t="shared" si="15"/>
        <v>659</v>
      </c>
      <c r="I110" s="41">
        <f aca="true" t="shared" si="16" ref="I110:I140">G110*$D$176</f>
        <v>9868.420000000002</v>
      </c>
      <c r="J110" s="78">
        <f aca="true" t="shared" si="17" ref="J110:J140">H110*$D$177</f>
        <v>2135.1600000000003</v>
      </c>
      <c r="K110" s="80">
        <f t="shared" si="11"/>
        <v>12003.580000000002</v>
      </c>
    </row>
    <row r="111" spans="1:11" ht="18" customHeight="1">
      <c r="A111" s="54" t="s">
        <v>228</v>
      </c>
      <c r="B111" s="47" t="s">
        <v>102</v>
      </c>
      <c r="C111" s="58">
        <v>33747</v>
      </c>
      <c r="D111" s="59">
        <v>15872</v>
      </c>
      <c r="E111" s="58">
        <v>33188</v>
      </c>
      <c r="F111" s="59">
        <v>15578</v>
      </c>
      <c r="G111" s="64">
        <f t="shared" si="14"/>
        <v>559</v>
      </c>
      <c r="H111" s="65">
        <f t="shared" si="15"/>
        <v>294</v>
      </c>
      <c r="I111" s="41">
        <f t="shared" si="16"/>
        <v>4589.39</v>
      </c>
      <c r="J111" s="78">
        <f t="shared" si="17"/>
        <v>952.5600000000001</v>
      </c>
      <c r="K111" s="80">
        <f t="shared" si="11"/>
        <v>5541.950000000001</v>
      </c>
    </row>
    <row r="112" spans="1:11" ht="18" customHeight="1">
      <c r="A112" s="54" t="s">
        <v>229</v>
      </c>
      <c r="B112" s="47" t="s">
        <v>103</v>
      </c>
      <c r="C112" s="58">
        <v>10976</v>
      </c>
      <c r="D112" s="59">
        <v>5763</v>
      </c>
      <c r="E112" s="58">
        <v>10973</v>
      </c>
      <c r="F112" s="59">
        <v>5763</v>
      </c>
      <c r="G112" s="64">
        <f t="shared" si="14"/>
        <v>3</v>
      </c>
      <c r="H112" s="65">
        <f t="shared" si="15"/>
        <v>0</v>
      </c>
      <c r="I112" s="41">
        <f t="shared" si="16"/>
        <v>24.630000000000003</v>
      </c>
      <c r="J112" s="78">
        <f t="shared" si="17"/>
        <v>0</v>
      </c>
      <c r="K112" s="80">
        <f t="shared" si="11"/>
        <v>24.630000000000003</v>
      </c>
    </row>
    <row r="113" spans="1:11" ht="18" customHeight="1">
      <c r="A113" s="54" t="s">
        <v>230</v>
      </c>
      <c r="B113" s="47" t="s">
        <v>104</v>
      </c>
      <c r="C113" s="58">
        <v>16164</v>
      </c>
      <c r="D113" s="59">
        <v>5231</v>
      </c>
      <c r="E113" s="58">
        <v>16164</v>
      </c>
      <c r="F113" s="59">
        <v>5231</v>
      </c>
      <c r="G113" s="64">
        <f t="shared" si="14"/>
        <v>0</v>
      </c>
      <c r="H113" s="65">
        <f t="shared" si="15"/>
        <v>0</v>
      </c>
      <c r="I113" s="41">
        <f t="shared" si="16"/>
        <v>0</v>
      </c>
      <c r="J113" s="78">
        <f t="shared" si="17"/>
        <v>0</v>
      </c>
      <c r="K113" s="80">
        <f t="shared" si="11"/>
        <v>0</v>
      </c>
    </row>
    <row r="114" spans="1:11" ht="18" customHeight="1">
      <c r="A114" s="54" t="s">
        <v>231</v>
      </c>
      <c r="B114" s="47" t="s">
        <v>105</v>
      </c>
      <c r="C114" s="58">
        <v>39466</v>
      </c>
      <c r="D114" s="59">
        <v>20154</v>
      </c>
      <c r="E114" s="58">
        <v>39443</v>
      </c>
      <c r="F114" s="59">
        <v>20143</v>
      </c>
      <c r="G114" s="64">
        <f t="shared" si="14"/>
        <v>23</v>
      </c>
      <c r="H114" s="65">
        <f t="shared" si="15"/>
        <v>11</v>
      </c>
      <c r="I114" s="41">
        <f t="shared" si="16"/>
        <v>188.83</v>
      </c>
      <c r="J114" s="78">
        <f t="shared" si="17"/>
        <v>35.64</v>
      </c>
      <c r="K114" s="80">
        <f aca="true" t="shared" si="18" ref="K114:K129">I114+J114</f>
        <v>224.47000000000003</v>
      </c>
    </row>
    <row r="115" spans="1:11" ht="18" customHeight="1">
      <c r="A115" s="54" t="s">
        <v>232</v>
      </c>
      <c r="B115" s="47" t="s">
        <v>106</v>
      </c>
      <c r="C115" s="58">
        <v>1366</v>
      </c>
      <c r="D115" s="59">
        <v>388</v>
      </c>
      <c r="E115" s="58">
        <v>1366</v>
      </c>
      <c r="F115" s="59">
        <v>388</v>
      </c>
      <c r="G115" s="64">
        <f t="shared" si="14"/>
        <v>0</v>
      </c>
      <c r="H115" s="65">
        <f t="shared" si="15"/>
        <v>0</v>
      </c>
      <c r="I115" s="41">
        <f t="shared" si="16"/>
        <v>0</v>
      </c>
      <c r="J115" s="78">
        <f t="shared" si="17"/>
        <v>0</v>
      </c>
      <c r="K115" s="80">
        <f t="shared" si="18"/>
        <v>0</v>
      </c>
    </row>
    <row r="116" spans="1:11" ht="18" customHeight="1">
      <c r="A116" s="54" t="s">
        <v>233</v>
      </c>
      <c r="B116" s="47" t="s">
        <v>107</v>
      </c>
      <c r="C116" s="58">
        <v>36245</v>
      </c>
      <c r="D116" s="59">
        <v>19539</v>
      </c>
      <c r="E116" s="58">
        <v>35629</v>
      </c>
      <c r="F116" s="59">
        <v>19335</v>
      </c>
      <c r="G116" s="64">
        <f t="shared" si="14"/>
        <v>616</v>
      </c>
      <c r="H116" s="65">
        <f t="shared" si="15"/>
        <v>204</v>
      </c>
      <c r="I116" s="41">
        <f t="shared" si="16"/>
        <v>5057.360000000001</v>
      </c>
      <c r="J116" s="78">
        <f t="shared" si="17"/>
        <v>660.96</v>
      </c>
      <c r="K116" s="80">
        <f t="shared" si="18"/>
        <v>5718.320000000001</v>
      </c>
    </row>
    <row r="117" spans="1:11" ht="18" customHeight="1">
      <c r="A117" s="54" t="s">
        <v>234</v>
      </c>
      <c r="B117" s="47" t="s">
        <v>108</v>
      </c>
      <c r="C117" s="58">
        <v>69083</v>
      </c>
      <c r="D117" s="59">
        <v>32447</v>
      </c>
      <c r="E117" s="58">
        <v>68528</v>
      </c>
      <c r="F117" s="59">
        <v>32159</v>
      </c>
      <c r="G117" s="64">
        <f t="shared" si="14"/>
        <v>555</v>
      </c>
      <c r="H117" s="65">
        <f t="shared" si="15"/>
        <v>288</v>
      </c>
      <c r="I117" s="41">
        <f t="shared" si="16"/>
        <v>4556.55</v>
      </c>
      <c r="J117" s="78">
        <f t="shared" si="17"/>
        <v>933.1200000000001</v>
      </c>
      <c r="K117" s="80">
        <f t="shared" si="18"/>
        <v>5489.67</v>
      </c>
    </row>
    <row r="118" spans="1:11" ht="18" customHeight="1">
      <c r="A118" s="54" t="s">
        <v>235</v>
      </c>
      <c r="B118" s="47" t="s">
        <v>109</v>
      </c>
      <c r="C118" s="58">
        <v>2863</v>
      </c>
      <c r="D118" s="59">
        <v>913</v>
      </c>
      <c r="E118" s="58">
        <v>2863</v>
      </c>
      <c r="F118" s="59">
        <v>913</v>
      </c>
      <c r="G118" s="64">
        <f t="shared" si="14"/>
        <v>0</v>
      </c>
      <c r="H118" s="65">
        <f t="shared" si="15"/>
        <v>0</v>
      </c>
      <c r="I118" s="41">
        <f t="shared" si="16"/>
        <v>0</v>
      </c>
      <c r="J118" s="78">
        <f t="shared" si="17"/>
        <v>0</v>
      </c>
      <c r="K118" s="80">
        <f t="shared" si="18"/>
        <v>0</v>
      </c>
    </row>
    <row r="119" spans="1:11" ht="18" customHeight="1">
      <c r="A119" s="54" t="s">
        <v>236</v>
      </c>
      <c r="B119" s="47" t="s">
        <v>110</v>
      </c>
      <c r="C119" s="58">
        <v>43978</v>
      </c>
      <c r="D119" s="59">
        <v>23514</v>
      </c>
      <c r="E119" s="58">
        <v>43416</v>
      </c>
      <c r="F119" s="59">
        <v>23223</v>
      </c>
      <c r="G119" s="64">
        <f t="shared" si="14"/>
        <v>562</v>
      </c>
      <c r="H119" s="65">
        <f t="shared" si="15"/>
        <v>291</v>
      </c>
      <c r="I119" s="41">
        <f t="shared" si="16"/>
        <v>4614.02</v>
      </c>
      <c r="J119" s="78">
        <f t="shared" si="17"/>
        <v>942.84</v>
      </c>
      <c r="K119" s="80">
        <f t="shared" si="18"/>
        <v>5556.860000000001</v>
      </c>
    </row>
    <row r="120" spans="1:11" ht="18" customHeight="1">
      <c r="A120" s="54" t="s">
        <v>279</v>
      </c>
      <c r="B120" s="47" t="s">
        <v>280</v>
      </c>
      <c r="C120" s="58">
        <v>44973</v>
      </c>
      <c r="D120" s="59">
        <v>22891</v>
      </c>
      <c r="E120" s="58">
        <v>44254</v>
      </c>
      <c r="F120" s="59">
        <v>22545</v>
      </c>
      <c r="G120" s="64">
        <f t="shared" si="14"/>
        <v>719</v>
      </c>
      <c r="H120" s="65">
        <f t="shared" si="15"/>
        <v>346</v>
      </c>
      <c r="I120" s="41">
        <f t="shared" si="16"/>
        <v>5902.990000000001</v>
      </c>
      <c r="J120" s="78">
        <f t="shared" si="17"/>
        <v>1121.04</v>
      </c>
      <c r="K120" s="80">
        <f t="shared" si="18"/>
        <v>7024.030000000001</v>
      </c>
    </row>
    <row r="121" spans="1:11" ht="18" customHeight="1">
      <c r="A121" s="54" t="s">
        <v>281</v>
      </c>
      <c r="B121" s="47" t="s">
        <v>282</v>
      </c>
      <c r="C121" s="58">
        <v>24158</v>
      </c>
      <c r="D121" s="59">
        <v>11651</v>
      </c>
      <c r="E121" s="58">
        <v>23496</v>
      </c>
      <c r="F121" s="59">
        <v>11297</v>
      </c>
      <c r="G121" s="64">
        <f t="shared" si="14"/>
        <v>662</v>
      </c>
      <c r="H121" s="65">
        <f t="shared" si="15"/>
        <v>354</v>
      </c>
      <c r="I121" s="41">
        <f t="shared" si="16"/>
        <v>5435.02</v>
      </c>
      <c r="J121" s="78">
        <f t="shared" si="17"/>
        <v>1146.96</v>
      </c>
      <c r="K121" s="80">
        <f t="shared" si="18"/>
        <v>6581.9800000000005</v>
      </c>
    </row>
    <row r="122" spans="1:11" ht="18" customHeight="1">
      <c r="A122" s="54" t="s">
        <v>237</v>
      </c>
      <c r="B122" s="47" t="s">
        <v>111</v>
      </c>
      <c r="C122" s="58">
        <v>43454</v>
      </c>
      <c r="D122" s="59">
        <v>20752</v>
      </c>
      <c r="E122" s="58">
        <v>43454</v>
      </c>
      <c r="F122" s="59">
        <v>20752</v>
      </c>
      <c r="G122" s="64">
        <f t="shared" si="14"/>
        <v>0</v>
      </c>
      <c r="H122" s="65">
        <f t="shared" si="15"/>
        <v>0</v>
      </c>
      <c r="I122" s="41">
        <f t="shared" si="16"/>
        <v>0</v>
      </c>
      <c r="J122" s="78">
        <f t="shared" si="17"/>
        <v>0</v>
      </c>
      <c r="K122" s="80">
        <f t="shared" si="18"/>
        <v>0</v>
      </c>
    </row>
    <row r="123" spans="1:11" ht="18" customHeight="1">
      <c r="A123" s="54" t="s">
        <v>238</v>
      </c>
      <c r="B123" s="47" t="s">
        <v>112</v>
      </c>
      <c r="C123" s="58">
        <v>4336</v>
      </c>
      <c r="D123" s="59">
        <v>1388</v>
      </c>
      <c r="E123" s="58">
        <v>4336</v>
      </c>
      <c r="F123" s="59">
        <v>1388</v>
      </c>
      <c r="G123" s="64">
        <f t="shared" si="14"/>
        <v>0</v>
      </c>
      <c r="H123" s="65">
        <f t="shared" si="15"/>
        <v>0</v>
      </c>
      <c r="I123" s="41">
        <f t="shared" si="16"/>
        <v>0</v>
      </c>
      <c r="J123" s="78">
        <f t="shared" si="17"/>
        <v>0</v>
      </c>
      <c r="K123" s="80">
        <f t="shared" si="18"/>
        <v>0</v>
      </c>
    </row>
    <row r="124" spans="1:11" ht="18" customHeight="1">
      <c r="A124" s="54" t="s">
        <v>239</v>
      </c>
      <c r="B124" s="47" t="s">
        <v>113</v>
      </c>
      <c r="C124" s="58">
        <v>44675</v>
      </c>
      <c r="D124" s="59">
        <v>28572</v>
      </c>
      <c r="E124" s="58">
        <v>44306</v>
      </c>
      <c r="F124" s="59">
        <v>28214</v>
      </c>
      <c r="G124" s="64">
        <f t="shared" si="14"/>
        <v>369</v>
      </c>
      <c r="H124" s="65">
        <f t="shared" si="15"/>
        <v>358</v>
      </c>
      <c r="I124" s="41">
        <f t="shared" si="16"/>
        <v>3029.4900000000002</v>
      </c>
      <c r="J124" s="78">
        <f t="shared" si="17"/>
        <v>1159.92</v>
      </c>
      <c r="K124" s="80">
        <f t="shared" si="18"/>
        <v>4189.41</v>
      </c>
    </row>
    <row r="125" spans="1:11" ht="18" customHeight="1">
      <c r="A125" s="54" t="s">
        <v>283</v>
      </c>
      <c r="B125" s="47" t="s">
        <v>284</v>
      </c>
      <c r="C125" s="58">
        <v>5688</v>
      </c>
      <c r="D125" s="59">
        <v>3419</v>
      </c>
      <c r="E125" s="58">
        <v>5687</v>
      </c>
      <c r="F125" s="59">
        <v>3419</v>
      </c>
      <c r="G125" s="64">
        <f t="shared" si="14"/>
        <v>1</v>
      </c>
      <c r="H125" s="65">
        <f t="shared" si="15"/>
        <v>0</v>
      </c>
      <c r="I125" s="41">
        <f t="shared" si="16"/>
        <v>8.21</v>
      </c>
      <c r="J125" s="78">
        <f t="shared" si="17"/>
        <v>0</v>
      </c>
      <c r="K125" s="80">
        <f t="shared" si="18"/>
        <v>8.21</v>
      </c>
    </row>
    <row r="126" spans="1:11" ht="18" customHeight="1">
      <c r="A126" s="54" t="s">
        <v>285</v>
      </c>
      <c r="B126" s="47" t="s">
        <v>286</v>
      </c>
      <c r="C126" s="58">
        <v>20283</v>
      </c>
      <c r="D126" s="59">
        <v>21601</v>
      </c>
      <c r="E126" s="58">
        <v>19846</v>
      </c>
      <c r="F126" s="59">
        <v>20947</v>
      </c>
      <c r="G126" s="64">
        <f t="shared" si="14"/>
        <v>437</v>
      </c>
      <c r="H126" s="65">
        <f t="shared" si="15"/>
        <v>654</v>
      </c>
      <c r="I126" s="41">
        <f t="shared" si="16"/>
        <v>3587.7700000000004</v>
      </c>
      <c r="J126" s="78">
        <f t="shared" si="17"/>
        <v>2118.96</v>
      </c>
      <c r="K126" s="80">
        <f t="shared" si="18"/>
        <v>5706.7300000000005</v>
      </c>
    </row>
    <row r="127" spans="1:11" ht="18" customHeight="1">
      <c r="A127" s="54" t="s">
        <v>240</v>
      </c>
      <c r="B127" s="47" t="s">
        <v>114</v>
      </c>
      <c r="C127" s="58">
        <v>28022</v>
      </c>
      <c r="D127" s="59">
        <v>13350</v>
      </c>
      <c r="E127" s="58">
        <v>28004</v>
      </c>
      <c r="F127" s="59">
        <v>13339</v>
      </c>
      <c r="G127" s="64">
        <f t="shared" si="14"/>
        <v>18</v>
      </c>
      <c r="H127" s="65">
        <f t="shared" si="15"/>
        <v>11</v>
      </c>
      <c r="I127" s="41">
        <f t="shared" si="16"/>
        <v>147.78000000000003</v>
      </c>
      <c r="J127" s="78">
        <f t="shared" si="17"/>
        <v>35.64</v>
      </c>
      <c r="K127" s="80">
        <f t="shared" si="18"/>
        <v>183.42000000000002</v>
      </c>
    </row>
    <row r="128" spans="1:11" ht="18" customHeight="1">
      <c r="A128" s="54" t="s">
        <v>241</v>
      </c>
      <c r="B128" s="47" t="s">
        <v>115</v>
      </c>
      <c r="C128" s="58">
        <v>18567</v>
      </c>
      <c r="D128" s="59">
        <v>9560</v>
      </c>
      <c r="E128" s="58">
        <v>18556</v>
      </c>
      <c r="F128" s="59">
        <v>9539</v>
      </c>
      <c r="G128" s="64">
        <f t="shared" si="14"/>
        <v>11</v>
      </c>
      <c r="H128" s="65">
        <f t="shared" si="15"/>
        <v>21</v>
      </c>
      <c r="I128" s="41">
        <f t="shared" si="16"/>
        <v>90.31</v>
      </c>
      <c r="J128" s="78">
        <f t="shared" si="17"/>
        <v>68.04</v>
      </c>
      <c r="K128" s="80">
        <f t="shared" si="18"/>
        <v>158.35000000000002</v>
      </c>
    </row>
    <row r="129" spans="1:11" ht="18" customHeight="1">
      <c r="A129" s="54" t="s">
        <v>242</v>
      </c>
      <c r="B129" s="47" t="s">
        <v>116</v>
      </c>
      <c r="C129" s="58">
        <v>36198</v>
      </c>
      <c r="D129" s="59">
        <v>20201</v>
      </c>
      <c r="E129" s="58">
        <v>33902</v>
      </c>
      <c r="F129" s="59">
        <v>19133</v>
      </c>
      <c r="G129" s="64">
        <f t="shared" si="14"/>
        <v>2296</v>
      </c>
      <c r="H129" s="65">
        <f t="shared" si="15"/>
        <v>1068</v>
      </c>
      <c r="I129" s="41">
        <f t="shared" si="16"/>
        <v>18850.160000000003</v>
      </c>
      <c r="J129" s="78">
        <f t="shared" si="17"/>
        <v>3460.32</v>
      </c>
      <c r="K129" s="80">
        <f t="shared" si="18"/>
        <v>22310.480000000003</v>
      </c>
    </row>
    <row r="130" spans="1:11" ht="18" customHeight="1">
      <c r="A130" s="54" t="s">
        <v>243</v>
      </c>
      <c r="B130" s="47" t="s">
        <v>117</v>
      </c>
      <c r="C130" s="58">
        <v>28804</v>
      </c>
      <c r="D130" s="59">
        <v>15735</v>
      </c>
      <c r="E130" s="58">
        <v>28799</v>
      </c>
      <c r="F130" s="59">
        <v>15734</v>
      </c>
      <c r="G130" s="66">
        <f t="shared" si="14"/>
        <v>5</v>
      </c>
      <c r="H130" s="65">
        <f t="shared" si="15"/>
        <v>1</v>
      </c>
      <c r="I130" s="41">
        <f t="shared" si="16"/>
        <v>41.050000000000004</v>
      </c>
      <c r="J130" s="78">
        <f t="shared" si="17"/>
        <v>3.24</v>
      </c>
      <c r="K130" s="80">
        <f aca="true" t="shared" si="19" ref="K130:K160">I130+J130</f>
        <v>44.290000000000006</v>
      </c>
    </row>
    <row r="131" spans="1:11" ht="18" customHeight="1">
      <c r="A131" s="54" t="s">
        <v>244</v>
      </c>
      <c r="B131" s="47" t="s">
        <v>118</v>
      </c>
      <c r="C131" s="58">
        <v>1657</v>
      </c>
      <c r="D131" s="59">
        <v>707</v>
      </c>
      <c r="E131" s="58">
        <v>1656</v>
      </c>
      <c r="F131" s="59">
        <v>706</v>
      </c>
      <c r="G131" s="64">
        <f t="shared" si="14"/>
        <v>1</v>
      </c>
      <c r="H131" s="65">
        <f t="shared" si="15"/>
        <v>1</v>
      </c>
      <c r="I131" s="41">
        <f t="shared" si="16"/>
        <v>8.21</v>
      </c>
      <c r="J131" s="78">
        <f t="shared" si="17"/>
        <v>3.24</v>
      </c>
      <c r="K131" s="80">
        <f t="shared" si="19"/>
        <v>11.450000000000001</v>
      </c>
    </row>
    <row r="132" spans="1:11" ht="18" customHeight="1">
      <c r="A132" s="54" t="s">
        <v>245</v>
      </c>
      <c r="B132" s="47" t="s">
        <v>119</v>
      </c>
      <c r="C132" s="58">
        <v>10549</v>
      </c>
      <c r="D132" s="59">
        <v>6368</v>
      </c>
      <c r="E132" s="58">
        <v>10549</v>
      </c>
      <c r="F132" s="59">
        <v>6368</v>
      </c>
      <c r="G132" s="64">
        <f t="shared" si="14"/>
        <v>0</v>
      </c>
      <c r="H132" s="65">
        <f t="shared" si="15"/>
        <v>0</v>
      </c>
      <c r="I132" s="41">
        <f t="shared" si="16"/>
        <v>0</v>
      </c>
      <c r="J132" s="78">
        <f t="shared" si="17"/>
        <v>0</v>
      </c>
      <c r="K132" s="80">
        <f t="shared" si="19"/>
        <v>0</v>
      </c>
    </row>
    <row r="133" spans="1:11" ht="18" customHeight="1">
      <c r="A133" s="54" t="s">
        <v>246</v>
      </c>
      <c r="B133" s="47" t="s">
        <v>120</v>
      </c>
      <c r="C133" s="58">
        <v>40091</v>
      </c>
      <c r="D133" s="59">
        <v>20916</v>
      </c>
      <c r="E133" s="58">
        <v>38908</v>
      </c>
      <c r="F133" s="59">
        <v>20277</v>
      </c>
      <c r="G133" s="64">
        <f t="shared" si="14"/>
        <v>1183</v>
      </c>
      <c r="H133" s="65">
        <f t="shared" si="15"/>
        <v>639</v>
      </c>
      <c r="I133" s="41">
        <f t="shared" si="16"/>
        <v>9712.43</v>
      </c>
      <c r="J133" s="78">
        <f t="shared" si="17"/>
        <v>2070.36</v>
      </c>
      <c r="K133" s="80">
        <f t="shared" si="19"/>
        <v>11782.79</v>
      </c>
    </row>
    <row r="134" spans="1:11" ht="18" customHeight="1">
      <c r="A134" s="54" t="s">
        <v>247</v>
      </c>
      <c r="B134" s="47" t="s">
        <v>121</v>
      </c>
      <c r="C134" s="58">
        <v>108</v>
      </c>
      <c r="D134" s="59">
        <v>52</v>
      </c>
      <c r="E134" s="58">
        <v>108</v>
      </c>
      <c r="F134" s="59">
        <v>51</v>
      </c>
      <c r="G134" s="64">
        <f t="shared" si="14"/>
        <v>0</v>
      </c>
      <c r="H134" s="65">
        <f t="shared" si="15"/>
        <v>1</v>
      </c>
      <c r="I134" s="41">
        <f t="shared" si="16"/>
        <v>0</v>
      </c>
      <c r="J134" s="78">
        <f t="shared" si="17"/>
        <v>3.24</v>
      </c>
      <c r="K134" s="80">
        <f t="shared" si="19"/>
        <v>3.24</v>
      </c>
    </row>
    <row r="135" spans="1:11" ht="18" customHeight="1">
      <c r="A135" s="54" t="s">
        <v>307</v>
      </c>
      <c r="B135" s="47" t="s">
        <v>122</v>
      </c>
      <c r="C135" s="58">
        <v>15541</v>
      </c>
      <c r="D135" s="59">
        <v>6833</v>
      </c>
      <c r="E135" s="58">
        <v>14640</v>
      </c>
      <c r="F135" s="59">
        <v>6397</v>
      </c>
      <c r="G135" s="64">
        <f t="shared" si="14"/>
        <v>901</v>
      </c>
      <c r="H135" s="65">
        <f t="shared" si="15"/>
        <v>436</v>
      </c>
      <c r="I135" s="41">
        <f t="shared" si="16"/>
        <v>7397.210000000001</v>
      </c>
      <c r="J135" s="78">
        <f t="shared" si="17"/>
        <v>1412.64</v>
      </c>
      <c r="K135" s="80">
        <f t="shared" si="19"/>
        <v>8809.85</v>
      </c>
    </row>
    <row r="136" spans="1:11" ht="18" customHeight="1">
      <c r="A136" s="54" t="s">
        <v>306</v>
      </c>
      <c r="B136" s="47" t="s">
        <v>123</v>
      </c>
      <c r="C136" s="58">
        <v>1589</v>
      </c>
      <c r="D136" s="59">
        <v>442</v>
      </c>
      <c r="E136" s="58">
        <v>1589</v>
      </c>
      <c r="F136" s="59">
        <v>442</v>
      </c>
      <c r="G136" s="64">
        <f t="shared" si="14"/>
        <v>0</v>
      </c>
      <c r="H136" s="65">
        <f t="shared" si="15"/>
        <v>0</v>
      </c>
      <c r="I136" s="41">
        <f t="shared" si="16"/>
        <v>0</v>
      </c>
      <c r="J136" s="78">
        <f t="shared" si="17"/>
        <v>0</v>
      </c>
      <c r="K136" s="80">
        <f t="shared" si="19"/>
        <v>0</v>
      </c>
    </row>
    <row r="137" spans="1:11" ht="18" customHeight="1">
      <c r="A137" s="54" t="s">
        <v>248</v>
      </c>
      <c r="B137" s="47" t="s">
        <v>124</v>
      </c>
      <c r="C137" s="58">
        <v>0</v>
      </c>
      <c r="D137" s="59">
        <v>0</v>
      </c>
      <c r="E137" s="58">
        <v>0</v>
      </c>
      <c r="F137" s="59">
        <v>0</v>
      </c>
      <c r="G137" s="64">
        <f t="shared" si="14"/>
        <v>0</v>
      </c>
      <c r="H137" s="65">
        <f t="shared" si="15"/>
        <v>0</v>
      </c>
      <c r="I137" s="41">
        <f t="shared" si="16"/>
        <v>0</v>
      </c>
      <c r="J137" s="78">
        <f t="shared" si="17"/>
        <v>0</v>
      </c>
      <c r="K137" s="80">
        <f t="shared" si="19"/>
        <v>0</v>
      </c>
    </row>
    <row r="138" spans="1:11" ht="18" customHeight="1">
      <c r="A138" s="54" t="s">
        <v>249</v>
      </c>
      <c r="B138" s="47" t="s">
        <v>125</v>
      </c>
      <c r="C138" s="58">
        <v>963</v>
      </c>
      <c r="D138" s="59">
        <v>117</v>
      </c>
      <c r="E138" s="58">
        <v>963</v>
      </c>
      <c r="F138" s="59">
        <v>117</v>
      </c>
      <c r="G138" s="64">
        <f t="shared" si="14"/>
        <v>0</v>
      </c>
      <c r="H138" s="65">
        <f t="shared" si="15"/>
        <v>0</v>
      </c>
      <c r="I138" s="41">
        <f t="shared" si="16"/>
        <v>0</v>
      </c>
      <c r="J138" s="78">
        <f t="shared" si="17"/>
        <v>0</v>
      </c>
      <c r="K138" s="80">
        <f t="shared" si="19"/>
        <v>0</v>
      </c>
    </row>
    <row r="139" spans="1:11" ht="18" customHeight="1">
      <c r="A139" s="54" t="s">
        <v>250</v>
      </c>
      <c r="B139" s="47" t="s">
        <v>126</v>
      </c>
      <c r="C139" s="58">
        <v>10549</v>
      </c>
      <c r="D139" s="59">
        <v>5307</v>
      </c>
      <c r="E139" s="58">
        <v>10549</v>
      </c>
      <c r="F139" s="59">
        <v>5307</v>
      </c>
      <c r="G139" s="64">
        <f t="shared" si="14"/>
        <v>0</v>
      </c>
      <c r="H139" s="65">
        <f t="shared" si="15"/>
        <v>0</v>
      </c>
      <c r="I139" s="41">
        <f t="shared" si="16"/>
        <v>0</v>
      </c>
      <c r="J139" s="78">
        <f t="shared" si="17"/>
        <v>0</v>
      </c>
      <c r="K139" s="80">
        <f t="shared" si="19"/>
        <v>0</v>
      </c>
    </row>
    <row r="140" spans="1:11" ht="18" customHeight="1">
      <c r="A140" s="54" t="s">
        <v>251</v>
      </c>
      <c r="B140" s="47" t="s">
        <v>127</v>
      </c>
      <c r="C140" s="58">
        <v>33948</v>
      </c>
      <c r="D140" s="59">
        <v>13565</v>
      </c>
      <c r="E140" s="58">
        <v>33948</v>
      </c>
      <c r="F140" s="59">
        <v>13565</v>
      </c>
      <c r="G140" s="64">
        <f aca="true" t="shared" si="20" ref="G140:G167">C140-E140</f>
        <v>0</v>
      </c>
      <c r="H140" s="65">
        <f aca="true" t="shared" si="21" ref="H140:H167">D140-F140</f>
        <v>0</v>
      </c>
      <c r="I140" s="41">
        <f t="shared" si="16"/>
        <v>0</v>
      </c>
      <c r="J140" s="78">
        <f t="shared" si="17"/>
        <v>0</v>
      </c>
      <c r="K140" s="80">
        <f t="shared" si="19"/>
        <v>0</v>
      </c>
    </row>
    <row r="141" spans="1:11" ht="18" customHeight="1">
      <c r="A141" s="54" t="s">
        <v>252</v>
      </c>
      <c r="B141" s="47" t="s">
        <v>128</v>
      </c>
      <c r="C141" s="58">
        <v>2600</v>
      </c>
      <c r="D141" s="59">
        <v>911</v>
      </c>
      <c r="E141" s="58">
        <v>2600</v>
      </c>
      <c r="F141" s="59">
        <v>911</v>
      </c>
      <c r="G141" s="64">
        <f t="shared" si="20"/>
        <v>0</v>
      </c>
      <c r="H141" s="65">
        <f t="shared" si="21"/>
        <v>0</v>
      </c>
      <c r="I141" s="41">
        <f aca="true" t="shared" si="22" ref="I141:I166">G141*$D$176</f>
        <v>0</v>
      </c>
      <c r="J141" s="78">
        <f aca="true" t="shared" si="23" ref="J141:J166">H141*$D$177</f>
        <v>0</v>
      </c>
      <c r="K141" s="80">
        <f t="shared" si="19"/>
        <v>0</v>
      </c>
    </row>
    <row r="142" spans="1:11" ht="18" customHeight="1">
      <c r="A142" s="54" t="s">
        <v>253</v>
      </c>
      <c r="B142" s="47" t="s">
        <v>129</v>
      </c>
      <c r="C142" s="58">
        <v>46016</v>
      </c>
      <c r="D142" s="59">
        <v>21748</v>
      </c>
      <c r="E142" s="58">
        <v>46016</v>
      </c>
      <c r="F142" s="59">
        <v>21748</v>
      </c>
      <c r="G142" s="64">
        <f t="shared" si="20"/>
        <v>0</v>
      </c>
      <c r="H142" s="65">
        <f t="shared" si="21"/>
        <v>0</v>
      </c>
      <c r="I142" s="41">
        <f t="shared" si="22"/>
        <v>0</v>
      </c>
      <c r="J142" s="78">
        <f t="shared" si="23"/>
        <v>0</v>
      </c>
      <c r="K142" s="80">
        <f t="shared" si="19"/>
        <v>0</v>
      </c>
    </row>
    <row r="143" spans="1:11" ht="18" customHeight="1">
      <c r="A143" s="54" t="s">
        <v>254</v>
      </c>
      <c r="B143" s="47" t="s">
        <v>130</v>
      </c>
      <c r="C143" s="58">
        <v>9029</v>
      </c>
      <c r="D143" s="59">
        <v>5639</v>
      </c>
      <c r="E143" s="58">
        <v>9029</v>
      </c>
      <c r="F143" s="59">
        <v>5639</v>
      </c>
      <c r="G143" s="64">
        <f t="shared" si="20"/>
        <v>0</v>
      </c>
      <c r="H143" s="65">
        <f t="shared" si="21"/>
        <v>0</v>
      </c>
      <c r="I143" s="41">
        <f t="shared" si="22"/>
        <v>0</v>
      </c>
      <c r="J143" s="78">
        <f t="shared" si="23"/>
        <v>0</v>
      </c>
      <c r="K143" s="80">
        <f t="shared" si="19"/>
        <v>0</v>
      </c>
    </row>
    <row r="144" spans="1:11" ht="18" customHeight="1">
      <c r="A144" s="54" t="s">
        <v>255</v>
      </c>
      <c r="B144" s="47" t="s">
        <v>131</v>
      </c>
      <c r="C144" s="58">
        <v>19206</v>
      </c>
      <c r="D144" s="59">
        <v>8020</v>
      </c>
      <c r="E144" s="58">
        <v>18979</v>
      </c>
      <c r="F144" s="59">
        <v>7911</v>
      </c>
      <c r="G144" s="64">
        <f t="shared" si="20"/>
        <v>227</v>
      </c>
      <c r="H144" s="65">
        <f t="shared" si="21"/>
        <v>109</v>
      </c>
      <c r="I144" s="41">
        <f t="shared" si="22"/>
        <v>1863.6700000000003</v>
      </c>
      <c r="J144" s="78">
        <f t="shared" si="23"/>
        <v>353.16</v>
      </c>
      <c r="K144" s="80">
        <f t="shared" si="19"/>
        <v>2216.8300000000004</v>
      </c>
    </row>
    <row r="145" spans="1:11" ht="18" customHeight="1">
      <c r="A145" s="54">
        <v>372611</v>
      </c>
      <c r="B145" s="47" t="s">
        <v>132</v>
      </c>
      <c r="C145" s="58">
        <v>30422</v>
      </c>
      <c r="D145" s="59">
        <v>13331</v>
      </c>
      <c r="E145" s="58">
        <v>28873</v>
      </c>
      <c r="F145" s="59">
        <v>12605</v>
      </c>
      <c r="G145" s="64">
        <f t="shared" si="20"/>
        <v>1549</v>
      </c>
      <c r="H145" s="65">
        <f t="shared" si="21"/>
        <v>726</v>
      </c>
      <c r="I145" s="41">
        <f t="shared" si="22"/>
        <v>12717.29</v>
      </c>
      <c r="J145" s="78">
        <f t="shared" si="23"/>
        <v>2352.2400000000002</v>
      </c>
      <c r="K145" s="80">
        <f t="shared" si="19"/>
        <v>15069.53</v>
      </c>
    </row>
    <row r="146" spans="1:11" ht="18" customHeight="1">
      <c r="A146" s="54" t="s">
        <v>256</v>
      </c>
      <c r="B146" s="47" t="s">
        <v>133</v>
      </c>
      <c r="C146" s="58">
        <v>11206</v>
      </c>
      <c r="D146" s="59">
        <v>8920</v>
      </c>
      <c r="E146" s="58">
        <v>11202</v>
      </c>
      <c r="F146" s="59">
        <v>8913</v>
      </c>
      <c r="G146" s="64">
        <f t="shared" si="20"/>
        <v>4</v>
      </c>
      <c r="H146" s="65">
        <f t="shared" si="21"/>
        <v>7</v>
      </c>
      <c r="I146" s="41">
        <f t="shared" si="22"/>
        <v>32.84</v>
      </c>
      <c r="J146" s="78">
        <f t="shared" si="23"/>
        <v>22.68</v>
      </c>
      <c r="K146" s="80">
        <f t="shared" si="19"/>
        <v>55.52</v>
      </c>
    </row>
    <row r="147" spans="1:11" ht="18" customHeight="1">
      <c r="A147" s="54" t="s">
        <v>287</v>
      </c>
      <c r="B147" s="47" t="s">
        <v>288</v>
      </c>
      <c r="C147" s="58">
        <v>1979</v>
      </c>
      <c r="D147" s="59">
        <v>1581</v>
      </c>
      <c r="E147" s="58">
        <v>1979</v>
      </c>
      <c r="F147" s="59">
        <v>1581</v>
      </c>
      <c r="G147" s="64">
        <f t="shared" si="20"/>
        <v>0</v>
      </c>
      <c r="H147" s="65">
        <f t="shared" si="21"/>
        <v>0</v>
      </c>
      <c r="I147" s="41">
        <f t="shared" si="22"/>
        <v>0</v>
      </c>
      <c r="J147" s="78">
        <f t="shared" si="23"/>
        <v>0</v>
      </c>
      <c r="K147" s="80">
        <f t="shared" si="19"/>
        <v>0</v>
      </c>
    </row>
    <row r="148" spans="1:11" ht="18" customHeight="1">
      <c r="A148" s="54" t="s">
        <v>308</v>
      </c>
      <c r="B148" s="47" t="s">
        <v>309</v>
      </c>
      <c r="C148" s="58">
        <v>3491</v>
      </c>
      <c r="D148" s="59">
        <v>2321</v>
      </c>
      <c r="E148" s="58">
        <v>3491</v>
      </c>
      <c r="F148" s="59">
        <v>2321</v>
      </c>
      <c r="G148" s="64">
        <f>C148-E148</f>
        <v>0</v>
      </c>
      <c r="H148" s="65">
        <f>D148-F148</f>
        <v>0</v>
      </c>
      <c r="I148" s="41">
        <f t="shared" si="22"/>
        <v>0</v>
      </c>
      <c r="J148" s="78">
        <f t="shared" si="23"/>
        <v>0</v>
      </c>
      <c r="K148" s="80">
        <f>I148+J148</f>
        <v>0</v>
      </c>
    </row>
    <row r="149" spans="1:11" ht="18" customHeight="1">
      <c r="A149" s="54" t="s">
        <v>257</v>
      </c>
      <c r="B149" s="47" t="s">
        <v>134</v>
      </c>
      <c r="C149" s="58">
        <v>4596</v>
      </c>
      <c r="D149" s="59">
        <v>2355</v>
      </c>
      <c r="E149" s="58">
        <v>4596</v>
      </c>
      <c r="F149" s="59">
        <v>2355</v>
      </c>
      <c r="G149" s="64">
        <f t="shared" si="20"/>
        <v>0</v>
      </c>
      <c r="H149" s="65">
        <f t="shared" si="21"/>
        <v>0</v>
      </c>
      <c r="I149" s="41">
        <f t="shared" si="22"/>
        <v>0</v>
      </c>
      <c r="J149" s="78">
        <f t="shared" si="23"/>
        <v>0</v>
      </c>
      <c r="K149" s="80">
        <f t="shared" si="19"/>
        <v>0</v>
      </c>
    </row>
    <row r="150" spans="1:11" ht="18" customHeight="1">
      <c r="A150" s="54" t="s">
        <v>258</v>
      </c>
      <c r="B150" s="47" t="s">
        <v>135</v>
      </c>
      <c r="C150" s="58">
        <v>6675</v>
      </c>
      <c r="D150" s="59">
        <v>2457</v>
      </c>
      <c r="E150" s="58">
        <v>6675</v>
      </c>
      <c r="F150" s="59">
        <v>2457</v>
      </c>
      <c r="G150" s="64">
        <f t="shared" si="20"/>
        <v>0</v>
      </c>
      <c r="H150" s="65">
        <f t="shared" si="21"/>
        <v>0</v>
      </c>
      <c r="I150" s="41">
        <f t="shared" si="22"/>
        <v>0</v>
      </c>
      <c r="J150" s="78">
        <f t="shared" si="23"/>
        <v>0</v>
      </c>
      <c r="K150" s="80">
        <f t="shared" si="19"/>
        <v>0</v>
      </c>
    </row>
    <row r="151" spans="1:11" ht="18" customHeight="1">
      <c r="A151" s="54" t="s">
        <v>259</v>
      </c>
      <c r="B151" s="47" t="s">
        <v>136</v>
      </c>
      <c r="C151" s="58">
        <v>1710</v>
      </c>
      <c r="D151" s="59">
        <v>1065</v>
      </c>
      <c r="E151" s="58">
        <v>1709</v>
      </c>
      <c r="F151" s="59">
        <v>1065</v>
      </c>
      <c r="G151" s="64">
        <f t="shared" si="20"/>
        <v>1</v>
      </c>
      <c r="H151" s="65">
        <f t="shared" si="21"/>
        <v>0</v>
      </c>
      <c r="I151" s="41">
        <f t="shared" si="22"/>
        <v>8.21</v>
      </c>
      <c r="J151" s="78">
        <f t="shared" si="23"/>
        <v>0</v>
      </c>
      <c r="K151" s="80">
        <f t="shared" si="19"/>
        <v>8.21</v>
      </c>
    </row>
    <row r="152" spans="1:11" ht="18" customHeight="1">
      <c r="A152" s="54" t="s">
        <v>260</v>
      </c>
      <c r="B152" s="47" t="s">
        <v>137</v>
      </c>
      <c r="C152" s="58">
        <v>16864</v>
      </c>
      <c r="D152" s="59">
        <v>9191</v>
      </c>
      <c r="E152" s="58">
        <v>16864</v>
      </c>
      <c r="F152" s="59">
        <v>9191</v>
      </c>
      <c r="G152" s="64">
        <f t="shared" si="20"/>
        <v>0</v>
      </c>
      <c r="H152" s="65">
        <f t="shared" si="21"/>
        <v>0</v>
      </c>
      <c r="I152" s="41">
        <f t="shared" si="22"/>
        <v>0</v>
      </c>
      <c r="J152" s="78">
        <f t="shared" si="23"/>
        <v>0</v>
      </c>
      <c r="K152" s="80">
        <f t="shared" si="19"/>
        <v>0</v>
      </c>
    </row>
    <row r="153" spans="1:11" ht="18" customHeight="1">
      <c r="A153" s="54" t="s">
        <v>261</v>
      </c>
      <c r="B153" s="47" t="s">
        <v>138</v>
      </c>
      <c r="C153" s="58">
        <v>622</v>
      </c>
      <c r="D153" s="59">
        <v>296</v>
      </c>
      <c r="E153" s="58">
        <v>621</v>
      </c>
      <c r="F153" s="59">
        <v>295</v>
      </c>
      <c r="G153" s="64">
        <f t="shared" si="20"/>
        <v>1</v>
      </c>
      <c r="H153" s="65">
        <f t="shared" si="21"/>
        <v>1</v>
      </c>
      <c r="I153" s="41">
        <f t="shared" si="22"/>
        <v>8.21</v>
      </c>
      <c r="J153" s="78">
        <f t="shared" si="23"/>
        <v>3.24</v>
      </c>
      <c r="K153" s="80">
        <f t="shared" si="19"/>
        <v>11.450000000000001</v>
      </c>
    </row>
    <row r="154" spans="1:11" ht="18" customHeight="1">
      <c r="A154" s="54" t="s">
        <v>262</v>
      </c>
      <c r="B154" s="47" t="s">
        <v>139</v>
      </c>
      <c r="C154" s="58">
        <v>9208</v>
      </c>
      <c r="D154" s="59">
        <v>3585</v>
      </c>
      <c r="E154" s="58">
        <v>9208</v>
      </c>
      <c r="F154" s="59">
        <v>3585</v>
      </c>
      <c r="G154" s="64">
        <f t="shared" si="20"/>
        <v>0</v>
      </c>
      <c r="H154" s="65">
        <f t="shared" si="21"/>
        <v>0</v>
      </c>
      <c r="I154" s="41">
        <f t="shared" si="22"/>
        <v>0</v>
      </c>
      <c r="J154" s="78">
        <f t="shared" si="23"/>
        <v>0</v>
      </c>
      <c r="K154" s="80">
        <f t="shared" si="19"/>
        <v>0</v>
      </c>
    </row>
    <row r="155" spans="1:11" ht="18" customHeight="1">
      <c r="A155" s="54" t="s">
        <v>263</v>
      </c>
      <c r="B155" s="47" t="s">
        <v>264</v>
      </c>
      <c r="C155" s="58">
        <v>4746</v>
      </c>
      <c r="D155" s="59">
        <v>3067</v>
      </c>
      <c r="E155" s="58">
        <v>4746</v>
      </c>
      <c r="F155" s="59">
        <v>3067</v>
      </c>
      <c r="G155" s="64">
        <f t="shared" si="20"/>
        <v>0</v>
      </c>
      <c r="H155" s="65">
        <f t="shared" si="21"/>
        <v>0</v>
      </c>
      <c r="I155" s="41">
        <f t="shared" si="22"/>
        <v>0</v>
      </c>
      <c r="J155" s="78">
        <f t="shared" si="23"/>
        <v>0</v>
      </c>
      <c r="K155" s="80">
        <f t="shared" si="19"/>
        <v>0</v>
      </c>
    </row>
    <row r="156" spans="1:11" ht="18" customHeight="1">
      <c r="A156" s="54" t="s">
        <v>265</v>
      </c>
      <c r="B156" s="47" t="s">
        <v>140</v>
      </c>
      <c r="C156" s="58">
        <v>9135</v>
      </c>
      <c r="D156" s="59">
        <v>3499</v>
      </c>
      <c r="E156" s="58">
        <v>9135</v>
      </c>
      <c r="F156" s="59">
        <v>3499</v>
      </c>
      <c r="G156" s="64">
        <f t="shared" si="20"/>
        <v>0</v>
      </c>
      <c r="H156" s="65">
        <f t="shared" si="21"/>
        <v>0</v>
      </c>
      <c r="I156" s="41">
        <f t="shared" si="22"/>
        <v>0</v>
      </c>
      <c r="J156" s="78">
        <f t="shared" si="23"/>
        <v>0</v>
      </c>
      <c r="K156" s="80">
        <f t="shared" si="19"/>
        <v>0</v>
      </c>
    </row>
    <row r="157" spans="1:11" ht="18" customHeight="1">
      <c r="A157" s="54" t="s">
        <v>266</v>
      </c>
      <c r="B157" s="47" t="s">
        <v>267</v>
      </c>
      <c r="C157" s="58">
        <v>4468</v>
      </c>
      <c r="D157" s="59">
        <v>2847</v>
      </c>
      <c r="E157" s="58">
        <v>4468</v>
      </c>
      <c r="F157" s="59">
        <v>2847</v>
      </c>
      <c r="G157" s="64">
        <f t="shared" si="20"/>
        <v>0</v>
      </c>
      <c r="H157" s="65">
        <f t="shared" si="21"/>
        <v>0</v>
      </c>
      <c r="I157" s="41">
        <f t="shared" si="22"/>
        <v>0</v>
      </c>
      <c r="J157" s="78">
        <f t="shared" si="23"/>
        <v>0</v>
      </c>
      <c r="K157" s="80">
        <f t="shared" si="19"/>
        <v>0</v>
      </c>
    </row>
    <row r="158" spans="1:11" ht="18" customHeight="1">
      <c r="A158" s="54" t="s">
        <v>313</v>
      </c>
      <c r="B158" s="47" t="s">
        <v>141</v>
      </c>
      <c r="C158" s="58">
        <v>120</v>
      </c>
      <c r="D158" s="59">
        <v>98</v>
      </c>
      <c r="E158" s="58">
        <v>120</v>
      </c>
      <c r="F158" s="59">
        <v>98</v>
      </c>
      <c r="G158" s="64">
        <f t="shared" si="20"/>
        <v>0</v>
      </c>
      <c r="H158" s="65">
        <f t="shared" si="21"/>
        <v>0</v>
      </c>
      <c r="I158" s="41">
        <f t="shared" si="22"/>
        <v>0</v>
      </c>
      <c r="J158" s="78">
        <f t="shared" si="23"/>
        <v>0</v>
      </c>
      <c r="K158" s="80">
        <f t="shared" si="19"/>
        <v>0</v>
      </c>
    </row>
    <row r="159" spans="1:11" ht="18" customHeight="1">
      <c r="A159" s="54" t="s">
        <v>331</v>
      </c>
      <c r="B159" s="47" t="s">
        <v>142</v>
      </c>
      <c r="C159" s="58">
        <v>404</v>
      </c>
      <c r="D159" s="59">
        <v>94</v>
      </c>
      <c r="E159" s="58">
        <v>404</v>
      </c>
      <c r="F159" s="59">
        <v>94</v>
      </c>
      <c r="G159" s="64">
        <f t="shared" si="20"/>
        <v>0</v>
      </c>
      <c r="H159" s="65">
        <f t="shared" si="21"/>
        <v>0</v>
      </c>
      <c r="I159" s="41">
        <f t="shared" si="22"/>
        <v>0</v>
      </c>
      <c r="J159" s="78">
        <f t="shared" si="23"/>
        <v>0</v>
      </c>
      <c r="K159" s="80">
        <f t="shared" si="19"/>
        <v>0</v>
      </c>
    </row>
    <row r="160" spans="1:11" ht="18" customHeight="1">
      <c r="A160" s="54" t="s">
        <v>332</v>
      </c>
      <c r="B160" s="47" t="s">
        <v>143</v>
      </c>
      <c r="C160" s="58">
        <v>0</v>
      </c>
      <c r="D160" s="59">
        <v>0</v>
      </c>
      <c r="E160" s="58">
        <v>0</v>
      </c>
      <c r="F160" s="59">
        <v>0</v>
      </c>
      <c r="G160" s="64">
        <f t="shared" si="20"/>
        <v>0</v>
      </c>
      <c r="H160" s="65">
        <f t="shared" si="21"/>
        <v>0</v>
      </c>
      <c r="I160" s="41">
        <f t="shared" si="22"/>
        <v>0</v>
      </c>
      <c r="J160" s="78">
        <f t="shared" si="23"/>
        <v>0</v>
      </c>
      <c r="K160" s="80">
        <f t="shared" si="19"/>
        <v>0</v>
      </c>
    </row>
    <row r="161" spans="1:11" ht="18" customHeight="1">
      <c r="A161" s="54" t="s">
        <v>289</v>
      </c>
      <c r="B161" s="47" t="s">
        <v>290</v>
      </c>
      <c r="C161" s="58">
        <v>20187</v>
      </c>
      <c r="D161" s="59">
        <v>8603</v>
      </c>
      <c r="E161" s="58">
        <v>20026</v>
      </c>
      <c r="F161" s="59">
        <v>8494</v>
      </c>
      <c r="G161" s="64">
        <f t="shared" si="20"/>
        <v>161</v>
      </c>
      <c r="H161" s="65">
        <f t="shared" si="21"/>
        <v>109</v>
      </c>
      <c r="I161" s="41">
        <f t="shared" si="22"/>
        <v>1321.8100000000002</v>
      </c>
      <c r="J161" s="78">
        <f t="shared" si="23"/>
        <v>353.16</v>
      </c>
      <c r="K161" s="80">
        <f aca="true" t="shared" si="24" ref="K161:K167">I161+J161</f>
        <v>1674.9700000000003</v>
      </c>
    </row>
    <row r="162" spans="1:11" ht="18" customHeight="1">
      <c r="A162" s="54" t="s">
        <v>291</v>
      </c>
      <c r="B162" s="47" t="s">
        <v>292</v>
      </c>
      <c r="C162" s="58">
        <v>1553</v>
      </c>
      <c r="D162" s="59">
        <v>443</v>
      </c>
      <c r="E162" s="58">
        <v>1553</v>
      </c>
      <c r="F162" s="59">
        <v>443</v>
      </c>
      <c r="G162" s="64">
        <f t="shared" si="20"/>
        <v>0</v>
      </c>
      <c r="H162" s="65">
        <f t="shared" si="21"/>
        <v>0</v>
      </c>
      <c r="I162" s="41">
        <f t="shared" si="22"/>
        <v>0</v>
      </c>
      <c r="J162" s="78">
        <f t="shared" si="23"/>
        <v>0</v>
      </c>
      <c r="K162" s="80">
        <f t="shared" si="24"/>
        <v>0</v>
      </c>
    </row>
    <row r="163" spans="1:11" ht="18" customHeight="1">
      <c r="A163" s="54" t="s">
        <v>268</v>
      </c>
      <c r="B163" s="47" t="s">
        <v>144</v>
      </c>
      <c r="C163" s="58">
        <v>30684</v>
      </c>
      <c r="D163" s="59">
        <v>9905</v>
      </c>
      <c r="E163" s="58">
        <v>30684</v>
      </c>
      <c r="F163" s="59">
        <v>9905</v>
      </c>
      <c r="G163" s="64">
        <f t="shared" si="20"/>
        <v>0</v>
      </c>
      <c r="H163" s="65">
        <f t="shared" si="21"/>
        <v>0</v>
      </c>
      <c r="I163" s="41">
        <f t="shared" si="22"/>
        <v>0</v>
      </c>
      <c r="J163" s="78">
        <f t="shared" si="23"/>
        <v>0</v>
      </c>
      <c r="K163" s="80">
        <f t="shared" si="24"/>
        <v>0</v>
      </c>
    </row>
    <row r="164" spans="1:11" ht="18" customHeight="1">
      <c r="A164" s="54">
        <v>11281</v>
      </c>
      <c r="B164" s="47" t="s">
        <v>302</v>
      </c>
      <c r="C164" s="58">
        <v>53894</v>
      </c>
      <c r="D164" s="59">
        <v>28491</v>
      </c>
      <c r="E164" s="58">
        <v>53692</v>
      </c>
      <c r="F164" s="59">
        <v>28314</v>
      </c>
      <c r="G164" s="64">
        <f t="shared" si="20"/>
        <v>202</v>
      </c>
      <c r="H164" s="65">
        <f t="shared" si="21"/>
        <v>177</v>
      </c>
      <c r="I164" s="41">
        <f t="shared" si="22"/>
        <v>1658.42</v>
      </c>
      <c r="J164" s="78">
        <f t="shared" si="23"/>
        <v>573.48</v>
      </c>
      <c r="K164" s="80">
        <f t="shared" si="24"/>
        <v>2231.9</v>
      </c>
    </row>
    <row r="165" spans="1:11" ht="18" customHeight="1">
      <c r="A165" s="54" t="s">
        <v>320</v>
      </c>
      <c r="B165" s="47" t="s">
        <v>319</v>
      </c>
      <c r="C165" s="58">
        <v>147</v>
      </c>
      <c r="D165" s="59">
        <v>63</v>
      </c>
      <c r="E165" s="58">
        <v>138</v>
      </c>
      <c r="F165" s="59">
        <v>59</v>
      </c>
      <c r="G165" s="64">
        <f t="shared" si="20"/>
        <v>9</v>
      </c>
      <c r="H165" s="65">
        <f t="shared" si="21"/>
        <v>4</v>
      </c>
      <c r="I165" s="41">
        <f t="shared" si="22"/>
        <v>73.89000000000001</v>
      </c>
      <c r="J165" s="78">
        <f t="shared" si="23"/>
        <v>12.96</v>
      </c>
      <c r="K165" s="80">
        <f t="shared" si="24"/>
        <v>86.85000000000002</v>
      </c>
    </row>
    <row r="166" spans="1:12" s="98" customFormat="1" ht="18" customHeight="1">
      <c r="A166" s="90">
        <v>11582</v>
      </c>
      <c r="B166" s="91" t="s">
        <v>303</v>
      </c>
      <c r="C166" s="75">
        <v>43732</v>
      </c>
      <c r="D166" s="76">
        <v>188233</v>
      </c>
      <c r="E166" s="75">
        <v>43426</v>
      </c>
      <c r="F166" s="76">
        <v>186780</v>
      </c>
      <c r="G166" s="92">
        <f t="shared" si="20"/>
        <v>306</v>
      </c>
      <c r="H166" s="93">
        <f t="shared" si="21"/>
        <v>1453</v>
      </c>
      <c r="I166" s="94">
        <f t="shared" si="22"/>
        <v>2512.26</v>
      </c>
      <c r="J166" s="95">
        <f t="shared" si="23"/>
        <v>4707.72</v>
      </c>
      <c r="K166" s="96">
        <f t="shared" si="24"/>
        <v>7219.9800000000005</v>
      </c>
      <c r="L166" s="97" t="s">
        <v>335</v>
      </c>
    </row>
    <row r="167" spans="1:11" s="84" customFormat="1" ht="18" customHeight="1" thickBot="1">
      <c r="A167" s="55" t="s">
        <v>304</v>
      </c>
      <c r="B167" s="48" t="s">
        <v>145</v>
      </c>
      <c r="C167" s="88">
        <v>77717</v>
      </c>
      <c r="D167" s="89">
        <v>41002</v>
      </c>
      <c r="E167" s="88">
        <v>77702</v>
      </c>
      <c r="F167" s="89">
        <v>40994</v>
      </c>
      <c r="G167" s="66">
        <f t="shared" si="20"/>
        <v>15</v>
      </c>
      <c r="H167" s="81">
        <f t="shared" si="21"/>
        <v>8</v>
      </c>
      <c r="I167" s="85">
        <f>G167*D176</f>
        <v>123.15</v>
      </c>
      <c r="J167" s="86">
        <f>H167*D177</f>
        <v>25.92</v>
      </c>
      <c r="K167" s="87">
        <f t="shared" si="24"/>
        <v>149.07</v>
      </c>
    </row>
    <row r="168" spans="3:11" ht="18" customHeight="1" thickBot="1">
      <c r="C168" s="29"/>
      <c r="D168" s="29"/>
      <c r="E168" s="29"/>
      <c r="F168" s="29"/>
      <c r="G168" s="67">
        <f>SUM(G11:G167)</f>
        <v>29942</v>
      </c>
      <c r="H168" s="68">
        <f>SUM(H11:H167)</f>
        <v>17831</v>
      </c>
      <c r="I168" s="43">
        <f>SUM(I11:I167)</f>
        <v>245823.81999999998</v>
      </c>
      <c r="J168" s="42">
        <f>SUM(J11:J167)</f>
        <v>57772.44</v>
      </c>
      <c r="K168" s="49">
        <f>I168+J168</f>
        <v>303596.26</v>
      </c>
    </row>
    <row r="169" spans="3:11" ht="18" customHeight="1">
      <c r="C169" s="28"/>
      <c r="D169" s="28"/>
      <c r="E169" s="28"/>
      <c r="F169" s="28"/>
      <c r="G169" s="28"/>
      <c r="H169" s="28"/>
      <c r="I169" s="26"/>
      <c r="J169" s="26"/>
      <c r="K169" s="26"/>
    </row>
    <row r="170" spans="3:11" ht="12.75">
      <c r="C170" s="28"/>
      <c r="D170" s="28"/>
      <c r="E170" s="28"/>
      <c r="F170" s="28"/>
      <c r="G170" s="28"/>
      <c r="H170" s="28"/>
      <c r="I170" s="26"/>
      <c r="J170" s="26"/>
      <c r="K170" s="26"/>
    </row>
    <row r="171" spans="1:11" ht="15.75" thickBot="1">
      <c r="A171" s="20"/>
      <c r="B171" s="21"/>
      <c r="C171" s="22"/>
      <c r="D171" s="22"/>
      <c r="E171" s="22"/>
      <c r="F171" s="22"/>
      <c r="G171" s="22"/>
      <c r="H171" s="22"/>
      <c r="I171" s="27"/>
      <c r="J171" s="27"/>
      <c r="K171" s="23"/>
    </row>
    <row r="172" spans="1:11" ht="18" thickBot="1">
      <c r="A172" s="52">
        <v>369674</v>
      </c>
      <c r="B172" s="51" t="s">
        <v>14</v>
      </c>
      <c r="C172" s="60">
        <v>1520126</v>
      </c>
      <c r="D172" s="61">
        <v>826480</v>
      </c>
      <c r="E172" s="60">
        <v>1480244</v>
      </c>
      <c r="F172" s="61">
        <v>802251</v>
      </c>
      <c r="G172" s="69">
        <f>C172-E172</f>
        <v>39882</v>
      </c>
      <c r="H172" s="70">
        <f>D172-F172</f>
        <v>24229</v>
      </c>
      <c r="I172" s="44">
        <f>G172*D176</f>
        <v>327431.22000000003</v>
      </c>
      <c r="J172" s="45">
        <f>H172*D177</f>
        <v>78501.96</v>
      </c>
      <c r="K172" s="50">
        <f>I172+J172</f>
        <v>405933.18000000005</v>
      </c>
    </row>
    <row r="173" spans="9:11" ht="15.75" customHeight="1">
      <c r="I173" s="26"/>
      <c r="J173" s="26"/>
      <c r="K173" s="26"/>
    </row>
    <row r="174" spans="9:11" ht="12.75">
      <c r="I174" s="26"/>
      <c r="J174" s="26"/>
      <c r="K174" s="26"/>
    </row>
    <row r="175" spans="9:11" ht="13.5" thickBot="1">
      <c r="I175" s="26"/>
      <c r="J175" s="26"/>
      <c r="K175" s="26"/>
    </row>
    <row r="176" spans="1:11" ht="15.75" thickBot="1">
      <c r="A176" s="5"/>
      <c r="B176" s="101" t="s">
        <v>15</v>
      </c>
      <c r="C176" s="102"/>
      <c r="D176" s="73">
        <v>8.21</v>
      </c>
      <c r="G176" s="110" t="s">
        <v>147</v>
      </c>
      <c r="H176" s="111"/>
      <c r="I176" s="112"/>
      <c r="J176" s="30"/>
      <c r="K176" s="31"/>
    </row>
    <row r="177" spans="1:11" ht="15.75" thickBot="1">
      <c r="A177" s="5"/>
      <c r="B177" s="101" t="s">
        <v>16</v>
      </c>
      <c r="C177" s="102"/>
      <c r="D177" s="74">
        <v>3.24</v>
      </c>
      <c r="G177" s="34" t="s">
        <v>10</v>
      </c>
      <c r="H177" s="35" t="s">
        <v>11</v>
      </c>
      <c r="I177" s="35" t="s">
        <v>148</v>
      </c>
      <c r="J177" s="32"/>
      <c r="K177" s="31"/>
    </row>
    <row r="178" spans="4:11" ht="18" thickBot="1">
      <c r="D178" s="16"/>
      <c r="G178" s="71">
        <f>G172-G168</f>
        <v>9940</v>
      </c>
      <c r="H178" s="72">
        <f>H172-H168</f>
        <v>6398</v>
      </c>
      <c r="I178" s="72">
        <f>G178+H178</f>
        <v>16338</v>
      </c>
      <c r="J178" s="33"/>
      <c r="K178" s="33"/>
    </row>
    <row r="179" spans="7:9" ht="15">
      <c r="G179" s="34" t="s">
        <v>149</v>
      </c>
      <c r="H179" s="35" t="s">
        <v>13</v>
      </c>
      <c r="I179" s="35" t="s">
        <v>7</v>
      </c>
    </row>
    <row r="180" spans="7:9" ht="18" thickBot="1">
      <c r="G180" s="36">
        <f>G178*D176</f>
        <v>81607.40000000001</v>
      </c>
      <c r="H180" s="37">
        <f>H178*D177</f>
        <v>20729.52</v>
      </c>
      <c r="I180" s="37">
        <f>G180+H180</f>
        <v>102336.92000000001</v>
      </c>
    </row>
    <row r="181" spans="2:9" ht="15">
      <c r="B181" s="56"/>
      <c r="C181" s="57" t="s">
        <v>305</v>
      </c>
      <c r="G181" s="34" t="s">
        <v>150</v>
      </c>
      <c r="H181" s="35" t="s">
        <v>151</v>
      </c>
      <c r="I181" s="35" t="s">
        <v>152</v>
      </c>
    </row>
    <row r="182" spans="7:9" ht="18" thickBot="1">
      <c r="G182" s="39">
        <f>100-(G168*100/G172)</f>
        <v>24.92352439697106</v>
      </c>
      <c r="H182" s="24">
        <f>100-(H168*100/H172)</f>
        <v>26.406372528787813</v>
      </c>
      <c r="I182" s="38">
        <f>100-(K168*100/K172)</f>
        <v>25.210287072369894</v>
      </c>
    </row>
  </sheetData>
  <sheetProtection/>
  <mergeCells count="9">
    <mergeCell ref="D2:H2"/>
    <mergeCell ref="B177:C177"/>
    <mergeCell ref="D4:E4"/>
    <mergeCell ref="B6:D6"/>
    <mergeCell ref="B4:C4"/>
    <mergeCell ref="B9:B10"/>
    <mergeCell ref="G176:I176"/>
    <mergeCell ref="I9:J9"/>
    <mergeCell ref="B176:C176"/>
  </mergeCells>
  <conditionalFormatting sqref="G1:H65536">
    <cfRule type="cellIs" priority="1" dxfId="0" operator="lessThan" stopIfTrue="1">
      <formula>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1</cp:lastModifiedBy>
  <cp:lastPrinted>2015-11-24T10:30:15Z</cp:lastPrinted>
  <dcterms:created xsi:type="dcterms:W3CDTF">2007-11-28T18:11:11Z</dcterms:created>
  <dcterms:modified xsi:type="dcterms:W3CDTF">2024-02-26T11:10:30Z</dcterms:modified>
  <cp:category/>
  <cp:version/>
  <cp:contentType/>
  <cp:contentStatus/>
</cp:coreProperties>
</file>