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28"/>
  </bookViews>
  <sheets>
    <sheet name="Лист1" sheetId="1" r:id="rId1"/>
    <sheet name="Лист2" sheetId="2" r:id="rId2"/>
  </sheets>
  <definedNames>
    <definedName name="_xlnm._FilterDatabase" localSheetId="0" hidden="1">Лист1!$R$1:$R$154</definedName>
    <definedName name="_xlnm.Print_Area" localSheetId="0">Лист1!$A$1:$S$157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7" i="1" l="1"/>
  <c r="W3" i="1" l="1"/>
  <c r="W2" i="1"/>
  <c r="W4" i="1" l="1"/>
  <c r="D150" i="1"/>
  <c r="F150" i="1"/>
  <c r="G150" i="1"/>
  <c r="H150" i="1"/>
  <c r="I150" i="1"/>
  <c r="J150" i="1"/>
  <c r="R43" i="1" l="1"/>
  <c r="R46" i="1" l="1"/>
  <c r="D14" i="2" l="1"/>
  <c r="D12" i="2"/>
  <c r="D11" i="2"/>
  <c r="D10" i="2"/>
  <c r="D9" i="2"/>
  <c r="D8" i="2"/>
  <c r="D7" i="2"/>
  <c r="D6" i="2"/>
  <c r="D5" i="2"/>
  <c r="D4" i="2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4" i="1"/>
  <c r="R45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2" i="1"/>
  <c r="R11" i="1"/>
  <c r="R10" i="1"/>
  <c r="R9" i="1"/>
  <c r="R8" i="1"/>
  <c r="R7" i="1"/>
  <c r="R6" i="1"/>
  <c r="R5" i="1"/>
  <c r="R4" i="1"/>
  <c r="C150" i="1" l="1"/>
  <c r="E150" i="1"/>
  <c r="R150" i="1" l="1"/>
</calcChain>
</file>

<file path=xl/comments1.xml><?xml version="1.0" encoding="utf-8"?>
<comments xmlns="http://schemas.openxmlformats.org/spreadsheetml/2006/main">
  <authors>
    <author>Автор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5000-08.08.2024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5000-16.12.2024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10000-21.10.2024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3000-03.12.24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22000-22.10.2024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2000-12.12.2024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12000,00-03.10.2024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5000-11.10.2024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10000-21.10.2024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51000 оплата 05.11.2024 поделена между долгом 49000 и чл взн 24/25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51000 оплата 05.11.2024 поделена между долгом 49000 и чл взн 24/25 (2000р); 3000р-05.11.2024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ПЕРЕПЛАТА 12.02.24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22000-02.09.2024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5000-18.12.2024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списала 0,35 просто так.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11500 оплата 10.09.24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22.07.2024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1000 - 10.12.24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12000-10.12.2024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6000-05.11.2024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Переплата 500р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10000-11.12.2024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25000-10.08.2024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10000-14.12.2024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6000-02.10.2024
5000-08.10.2024
8000-23.10.2024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10000-16.07.2024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12000-23.12.2024
10000-30.12.2024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1833,34-25.10.2024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1833,34-06.12.2024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2000-25.10.2024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12000--10.12.2024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8500-30.12.2024</t>
        </r>
      </text>
    </comment>
    <comment ref="L5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13000-03.01.2024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500-26.12.2024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13000-26.12.2024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30.12.2024-оплата из 15000р:7000р -эл-во и 8000р-взнос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25900-26.08.2024
24800-19.12.2024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3000,00-03.10.2024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9000,00-28.12.24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9500-02/08/2024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2000-16.10.2024
2000-30.10.2024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25000-20.08.2024</t>
        </r>
      </text>
    </comment>
    <comment ref="K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22000-01.12.2024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5000-12.07.2024;
3000-25.07.2024</t>
        </r>
      </text>
    </comment>
    <comment ref="H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06.09.2024 забрала с оплаты за эл-во с 82 уч. На оплату взносов уч.82 10000р ;
1000-25.09.2024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12000-15.07.2024</t>
        </r>
      </text>
    </comment>
    <comment ref="I8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03.10.2024</t>
        </r>
      </text>
    </comment>
    <comment ref="I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3700-оплата 01.10.2024</t>
        </r>
      </text>
    </comment>
    <comment ref="K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3700-03,12,2024</t>
        </r>
      </text>
    </comment>
    <comment ref="I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2000,00-03.10.2024</t>
        </r>
      </text>
    </comment>
    <comment ref="K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2000-05.12.2024
2000-25.12.2024</t>
        </r>
      </text>
    </comment>
    <comment ref="L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2000-08.01.2025</t>
        </r>
      </text>
    </comment>
    <comment ref="K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10000,00-09.12.24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4000-оплата 03.09.2024 из суммы 26000</t>
        </r>
      </text>
    </comment>
    <comment ref="H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22000-оплата 03.09 из суммы 26000</t>
        </r>
      </text>
    </comment>
    <comment ref="I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22000-14.10.2024</t>
        </r>
      </text>
    </comment>
    <comment ref="I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10000-02.10.2024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5000-04.07.2024;
2000-26.07.2024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6000-15.10.2024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11500-08.08.2024</t>
        </r>
      </text>
    </comment>
    <comment ref="I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2000-01.10.2024</t>
        </r>
      </text>
    </comment>
    <comment ref="K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2000-03.12.2024
2000-27.12.2024</t>
        </r>
      </text>
    </comment>
    <comment ref="I1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15000-14.10.2024</t>
        </r>
      </text>
    </comment>
    <comment ref="I1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22000-17.10.2024</t>
        </r>
      </text>
    </comment>
    <comment ref="H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ПРОВЕРИТЬ оплату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 оплата 02.08 написано,что за чв 23-24. Но у меня долг погашен</t>
        </r>
      </text>
    </comment>
    <comment ref="K1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10000р-02.12.2024</t>
        </r>
      </text>
    </comment>
    <comment ref="I1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22000-17.10.2024</t>
        </r>
      </text>
    </comment>
    <comment ref="I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2000,00-03.10.2024
2000,00-17.10.2024</t>
        </r>
      </text>
    </comment>
    <comment ref="K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3000-13.12.2024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разобъем платежи на 4 платежа под честное слово по 22625</t>
        </r>
      </text>
    </comment>
    <comment ref="D1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12000-10.11.2024 </t>
        </r>
      </text>
    </comment>
    <comment ref="I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5500-01.10.2024</t>
        </r>
      </text>
    </comment>
    <comment ref="I1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2000-11.10.2024</t>
        </r>
      </text>
    </comment>
    <comment ref="C1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Перелата 15930 от взносов от 16.02.2024</t>
        </r>
      </text>
    </comment>
    <comment ref="H1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6070-05.09.2024</t>
        </r>
      </text>
    </comment>
    <comment ref="K1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7000-05.12.2024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Предъявлены чеки 30000р за 20/21 и 22/23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20000-оплата 27.12.2024</t>
        </r>
      </text>
    </comment>
    <comment ref="C1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реш. Чл. Правл. от 01.11.2024 снята зад-ность в сумме 115890,40 Остаток долга: водопровод 8000+6000,ворота 3000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27.10.2024 оплата 4200 за май-июнь 2023/2024</t>
        </r>
      </text>
    </comment>
    <comment ref="I1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27.10.2024-5400р</t>
        </r>
      </text>
    </comment>
    <comment ref="I1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5000-20.10.2024</t>
        </r>
      </text>
    </comment>
    <comment ref="I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5000-02.10.2024</t>
        </r>
      </text>
    </comment>
    <comment ref="K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5000-07.12.24
7000-29.12.2024</t>
        </r>
      </text>
    </comment>
    <comment ref="H1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7000-06.09.2024;
5000-22.09.2024</t>
        </r>
      </text>
    </comment>
    <comment ref="K1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5000-07.12.2024
5000-26.12.2024</t>
        </r>
      </text>
    </comment>
    <comment ref="I1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2000-27.10.2024
</t>
        </r>
      </text>
    </comment>
    <comment ref="K1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2000,00-05.12.2024
2000,00-29.12.2024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25000-25.12.2024</t>
        </r>
      </text>
    </comment>
    <comment ref="K14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5000-06.12.24</t>
        </r>
      </text>
    </comment>
    <comment ref="I1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22000-17.10.2024</t>
        </r>
      </text>
    </comment>
    <comment ref="I1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2200,00-08.10.2024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2-1</t>
        </r>
        <r>
          <rPr>
            <sz val="8"/>
            <color indexed="81"/>
            <rFont val="Tahoma"/>
            <family val="2"/>
            <charset val="204"/>
          </rPr>
          <t xml:space="preserve">
Предыдущий собственник: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Арутюнян Арег Бабкенович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B5" authorId="0" shapeId="0">
      <text>
        <r>
          <rPr>
            <sz val="8"/>
            <color indexed="81"/>
            <rFont val="Tahoma"/>
            <family val="2"/>
            <charset val="204"/>
          </rPr>
          <t xml:space="preserve">Предыдущий собственник:
Хашутогова Э.Б. (выбыла в связи со смертью)
</t>
        </r>
      </text>
    </comment>
    <comment ref="B7" authorId="0" shapeId="0">
      <text>
        <r>
          <rPr>
            <u/>
            <sz val="9"/>
            <color indexed="81"/>
            <rFont val="Tahoma"/>
            <family val="2"/>
            <charset val="204"/>
          </rPr>
          <t>Предыдущие владельцы:</t>
        </r>
        <r>
          <rPr>
            <sz val="9"/>
            <color indexed="81"/>
            <rFont val="Tahoma"/>
            <family val="2"/>
            <charset val="204"/>
          </rPr>
          <t xml:space="preserve">
ВОЛКОВ Виктор Владимирович (выбыл посмертно)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117:
</t>
        </r>
        <r>
          <rPr>
            <u/>
            <sz val="9"/>
            <color indexed="81"/>
            <rFont val="Tahoma"/>
            <family val="2"/>
            <charset val="204"/>
          </rPr>
          <t xml:space="preserve">Предыдущие владельцы:
</t>
        </r>
        <r>
          <rPr>
            <sz val="9"/>
            <color indexed="81"/>
            <rFont val="Tahoma"/>
            <family val="2"/>
            <charset val="204"/>
          </rPr>
          <t xml:space="preserve">ШИТКИНА Татьяна Константиновна (выбыла посмертно)
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Сафиуллина Кристина
</t>
        </r>
        <r>
          <rPr>
            <sz val="8"/>
            <color indexed="81"/>
            <rFont val="Tahoma"/>
            <family val="2"/>
            <charset val="204"/>
          </rPr>
          <t xml:space="preserve">Паспорт 4546 № 954448
отделением УФМС России по гор.Москве по району Котловка (770-118)
20.12.2016
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Шувалов Виктор Михайлович
</t>
        </r>
        <r>
          <rPr>
            <sz val="8"/>
            <color indexed="81"/>
            <rFont val="Tahoma"/>
            <family val="2"/>
            <charset val="204"/>
          </rPr>
          <t>паспорт 4503 №782447
ОВД "Ломоносовский"
11 окт 2002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38 Максимов А.М.</t>
        </r>
        <r>
          <rPr>
            <sz val="8"/>
            <color indexed="81"/>
            <rFont val="Tahoma"/>
            <family val="2"/>
            <charset val="204"/>
          </rPr>
          <t xml:space="preserve">
Предыдущий владелец:
Максимова Ирина Александровна (мать собственника)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<sst xmlns="http://schemas.openxmlformats.org/spreadsheetml/2006/main" count="414" uniqueCount="209">
  <si>
    <t>Ф.И.О.</t>
  </si>
  <si>
    <t>ПОЛЯКОВА
Елена Владимировна</t>
  </si>
  <si>
    <t>2/1</t>
  </si>
  <si>
    <t>ВИНОГРАДОВА
Ольга Васильевна</t>
  </si>
  <si>
    <t>2/2</t>
  </si>
  <si>
    <t xml:space="preserve">Виноградов </t>
  </si>
  <si>
    <t>ЛУКУНИН
Андрей Александрович</t>
  </si>
  <si>
    <t>МАЛЮКИНА
Юлия Викторовна</t>
  </si>
  <si>
    <t>ЩИТОВА
Елена Павловна</t>
  </si>
  <si>
    <t>АКСЁНОВ
Александр Валерьевич</t>
  </si>
  <si>
    <t>ПАНКРАТОВ
Михаил Николаевич</t>
  </si>
  <si>
    <t>КОВАЛЁВ
Михаил Николаевич</t>
  </si>
  <si>
    <t>ГАНКИН
 Андрей Леонидович</t>
  </si>
  <si>
    <t>ШУЛИКОВСКАЯ
Юлия Александровна</t>
  </si>
  <si>
    <t>АНТОНОВА
Юлия Анатольевна</t>
  </si>
  <si>
    <t>УДАЛОВА
Елена Александровна</t>
  </si>
  <si>
    <t>13-16</t>
  </si>
  <si>
    <t>ХОЛЬКИНА
Светлана Васильевна</t>
  </si>
  <si>
    <t>14/1-14/2</t>
  </si>
  <si>
    <t>ДОНСКОЙ
Алексей Александрович</t>
  </si>
  <si>
    <t>ЗЫКОВА
Татьяна Валериевна</t>
  </si>
  <si>
    <t>МОРОЗЕНКОВА
Светлана Александровна</t>
  </si>
  <si>
    <t>ЛИСИЦИНА
Елена Олеговна</t>
  </si>
  <si>
    <t>ГОРОДИШЕНИНА
Юлия Юрьевна</t>
  </si>
  <si>
    <t>СТАРОВОЙТОВА
Ольга Владимировна</t>
  </si>
  <si>
    <t>ЕГОРОВ
Андрей Константинович</t>
  </si>
  <si>
    <t>22-1</t>
  </si>
  <si>
    <t>ПАНКРАТОВА
Светлана Леонидовна</t>
  </si>
  <si>
    <t>22-2</t>
  </si>
  <si>
    <t xml:space="preserve">ЕГОРОВА
Екатерина Дмитриевна </t>
  </si>
  <si>
    <t>КОПТЕВА
Вера Николаевна</t>
  </si>
  <si>
    <t>Коряков Михаил</t>
  </si>
  <si>
    <t>БЕРЕЖНОВ
Евгений Львович</t>
  </si>
  <si>
    <t>ВОСТРИКОВ
Игорь Владимирович</t>
  </si>
  <si>
    <t>ГРИГОРКИН
Виктор Викторович</t>
  </si>
  <si>
    <t>САНИНА 
Елена Яковлевна</t>
  </si>
  <si>
    <t>МОИСЕЕНКО
Наталия Львовна</t>
  </si>
  <si>
    <t>31/2</t>
  </si>
  <si>
    <t>АНДРОНОВА
Марина Валентиновна</t>
  </si>
  <si>
    <t>32-55</t>
  </si>
  <si>
    <t>ДУДКИНА
Татьяна Эдуардовна</t>
  </si>
  <si>
    <t>НЕТ  СОБСТВЕННИКА</t>
  </si>
  <si>
    <t>РЫЖЕНКОВА
Валентина Вячеславовна</t>
  </si>
  <si>
    <t>КОЛЕСНИК
Светлана Ивановна</t>
  </si>
  <si>
    <t>БЕГУН
Андрей Александрович</t>
  </si>
  <si>
    <t>МАКСИМОВ
Алексей Михайлович</t>
  </si>
  <si>
    <t>ДАВЛЕТОВА
Мария Ивановна</t>
  </si>
  <si>
    <t>БОРИСЕВИЧ
Галина Матвеевна</t>
  </si>
  <si>
    <t>ПОТАПОВ
Олег Борисович</t>
  </si>
  <si>
    <t>ЯКОВЛЕВА
Елена Николаевна</t>
  </si>
  <si>
    <t>ПОТАПОВА
Наталья Борисовна</t>
  </si>
  <si>
    <t>БОГАНОВА
Татьяна Владимировна</t>
  </si>
  <si>
    <t>ГРОМОВ
Александр Сергеевич</t>
  </si>
  <si>
    <t>ЩЕРБАКОВ
Андрей Михайлович</t>
  </si>
  <si>
    <t>Селедцов Михаил Анатольевич</t>
  </si>
  <si>
    <t>ПУЛЬЧЕВ
Андрей Владимирович</t>
  </si>
  <si>
    <t>МЫШКО
Алексей</t>
  </si>
  <si>
    <t>НИКОЛАЕВ
Алексей Александрович</t>
  </si>
  <si>
    <t>РАЩУПКИНА
Анна Александровна</t>
  </si>
  <si>
    <t>АЛИЕВА
Анастасия Владимировна</t>
  </si>
  <si>
    <t>МИРОНОВ
Геннадий Васильевич</t>
  </si>
  <si>
    <t>ГОРБАТОВ
Сергей Эдуардович</t>
  </si>
  <si>
    <t>56-a</t>
  </si>
  <si>
    <t>БУРЦЕВ
Владимир Михайлович</t>
  </si>
  <si>
    <t>56-b</t>
  </si>
  <si>
    <t>ЗАЙЦЕВА
Нина Владимировна</t>
  </si>
  <si>
    <t>АНОХИН
Вадим Николаевич</t>
  </si>
  <si>
    <t>ЧЕРТКОВА
Нина Александровна</t>
  </si>
  <si>
    <t>МЕЛЬНИК
Геннадий Анатольевич</t>
  </si>
  <si>
    <t>ТЕРЕХОВ
Сергей Владимирович</t>
  </si>
  <si>
    <t>КОСТЮКОВСКАЯ
Эмма Исааковна</t>
  </si>
  <si>
    <t>МИРОНОВА
Инна Борисовна</t>
  </si>
  <si>
    <t>МУХИН
Дмитрий Борисович</t>
  </si>
  <si>
    <t>СЮРКАЛОВА
Ирина Михайловна</t>
  </si>
  <si>
    <t>ШАЛАЕВА
Лариса Васильевна</t>
  </si>
  <si>
    <t>АНИКАНОВ
Дмитрий Андреевич</t>
  </si>
  <si>
    <t>ЦУЛАЯ
Арчил Зурабович</t>
  </si>
  <si>
    <t>ЖУКОВ
Сергей Валентинович</t>
  </si>
  <si>
    <t>ДАЯН
Степан Степанович</t>
  </si>
  <si>
    <t>КРИЧЕВЕЦ
Римма Зиновьевна</t>
  </si>
  <si>
    <t>72-1</t>
  </si>
  <si>
    <t>ТИТУС
Юлия Олеговна</t>
  </si>
  <si>
    <t>72-2</t>
  </si>
  <si>
    <t>ЕРЁМИН
Андрей Георгиевич</t>
  </si>
  <si>
    <t>Плыкин Виталий</t>
  </si>
  <si>
    <t>74-82</t>
  </si>
  <si>
    <t>КОЗЛОВ
Андрей Андреевич</t>
  </si>
  <si>
    <t xml:space="preserve">76
</t>
  </si>
  <si>
    <t>БЕЛЯЕВ
Алексей Тимофеевич</t>
  </si>
  <si>
    <t>БАРЫШНИКОВА
Марина Николаевна</t>
  </si>
  <si>
    <t>ЕФИМОВА
Наталья Викторовна</t>
  </si>
  <si>
    <t>Нушин Наталья</t>
  </si>
  <si>
    <t>ГЕРЧИКОВА
Елена Юрьевна</t>
  </si>
  <si>
    <t>ЛОСЕВ
Валерий Геннадьевич</t>
  </si>
  <si>
    <t>РЯБЧЕНКОВ
Николай Владимирович</t>
  </si>
  <si>
    <t>ДЕМЬЯНЧЕНКО
Никита Анатольевич</t>
  </si>
  <si>
    <t>ПАЛАЗНИК
Ольга Михайловна</t>
  </si>
  <si>
    <t>КРАЙНЮЧЕНКО
Валерия Васильевна</t>
  </si>
  <si>
    <t>КУЗЬМИЧЕВА
Екатерина Юрьевна</t>
  </si>
  <si>
    <t>ЛАТЫШЕВ
Константин Евгеньевич</t>
  </si>
  <si>
    <t>90-94</t>
  </si>
  <si>
    <t>ПАПКО
Мария Юрьевна</t>
  </si>
  <si>
    <t>МИЦИЧ
Драгиша</t>
  </si>
  <si>
    <t>КОШЕЛЕВ
Игорь Иванович</t>
  </si>
  <si>
    <t>АФАНАСКИНА
Анастасия Витальевна</t>
  </si>
  <si>
    <t>ТИМОФЕЕВА
Екатерина Николаевна</t>
  </si>
  <si>
    <t>ДАНИЛИНА
Ольга Владимировна</t>
  </si>
  <si>
    <t>СЕМЁНКИН
Фёдор Борисович</t>
  </si>
  <si>
    <t>КИЧАТОВА
Мария Сергеевна</t>
  </si>
  <si>
    <t>РАКИТИНА
Елена Феликсовна</t>
  </si>
  <si>
    <t>КОСТАКОВА
Галина Александровна</t>
  </si>
  <si>
    <t>МАМОНТОВА
Наталья Владимировна</t>
  </si>
  <si>
    <t>ГУСАКОВА
Вера Михайловна</t>
  </si>
  <si>
    <t>Болтухина Т.М./ОСИПОВА
Татьяна Михайловна</t>
  </si>
  <si>
    <t>ТИХОМИРОВ
Михаил Анатольевич</t>
  </si>
  <si>
    <t>ЧЕРНОВА
Екатерина Александровна</t>
  </si>
  <si>
    <t>ФИЛЮШИНА
Татьяна Михайловна</t>
  </si>
  <si>
    <t>ЮДКИС
Софья Марковна</t>
  </si>
  <si>
    <t>ТУЛОВОВА
Ольга Сергеевна</t>
  </si>
  <si>
    <t>МАЛЬЦЕВА
Наталья Борисовна</t>
  </si>
  <si>
    <t>ЗАЦЕПИНА
Зоя Борисовна</t>
  </si>
  <si>
    <t>ШИЛОВА
Елена Александровна</t>
  </si>
  <si>
    <t>ЛИМАРЕНКО
Елена Александровна</t>
  </si>
  <si>
    <t>АФАНАСЬЕВА
Елена Петровна</t>
  </si>
  <si>
    <t>САВИНИЧ
Татьяна Алексеевна</t>
  </si>
  <si>
    <t>ГУБЕНКО
Наталья Геннадьевна</t>
  </si>
  <si>
    <t>СЕНЯВИНА
Наталья Константиновна</t>
  </si>
  <si>
    <t>БЫКОВА
Ирина Константиновна / Максимова М.С.</t>
  </si>
  <si>
    <t>БЫСТРОВА
Наталья Петровна</t>
  </si>
  <si>
    <t>КИЧАТОВ
Сергей Александрович</t>
  </si>
  <si>
    <t>ДУБНОВ
Евгений Владимирович</t>
  </si>
  <si>
    <t>КОНОНОВА
Елена Александровна</t>
  </si>
  <si>
    <t>АЛТУФЬЕВА
Тамара Васильевна</t>
  </si>
  <si>
    <t>125-127</t>
  </si>
  <si>
    <t>КУСНИРОВИЧ
Эдит Иосифовна</t>
  </si>
  <si>
    <t>СМИРНОВА
Светлана Викторовна</t>
  </si>
  <si>
    <t>ВОЛКОВА
Екатерина Николаевна</t>
  </si>
  <si>
    <t>ЩЕРБАКОВА
Татьяна Валерьевна / Жукова Наталья Николаевна</t>
  </si>
  <si>
    <t>130-1</t>
  </si>
  <si>
    <t>Сафиуллина Кристина Владимировна</t>
  </si>
  <si>
    <t>130-2</t>
  </si>
  <si>
    <t>ЧЕРНЫХ
Надежда Юрьевна</t>
  </si>
  <si>
    <t>СЕДОВ
Сергей Георгиевич</t>
  </si>
  <si>
    <t>АХЛЕБИНИНСКИЙ
Ярослав Викторович</t>
  </si>
  <si>
    <t>МАРКОВ
Сергей Алексеевич</t>
  </si>
  <si>
    <t>ШАГУРИН
Михаил Леонидович</t>
  </si>
  <si>
    <t>НИКИТИНА
Кристина Рафаэльевна</t>
  </si>
  <si>
    <t>РАДЬКО
Людмила Валентиновна</t>
  </si>
  <si>
    <t>ТАФЛИОВИЧ
Дмитрий Робертович</t>
  </si>
  <si>
    <t>НАУМЕНКО
Александр Михайлович</t>
  </si>
  <si>
    <t>ЖУКОВЕЦ
Елена Александровна</t>
  </si>
  <si>
    <t>СИНЕЛЬНИКОВ
Лев Николаевич</t>
  </si>
  <si>
    <t>Елена</t>
  </si>
  <si>
    <t>143-1</t>
  </si>
  <si>
    <t>ЛАПТЕВА
Юлия Константиновна</t>
  </si>
  <si>
    <t>143-2</t>
  </si>
  <si>
    <t>МАМАЕВА
Ольга Константиновна</t>
  </si>
  <si>
    <t>ЗУБОВА
Ольга Юрьевна</t>
  </si>
  <si>
    <t>Членов СНТ 117</t>
  </si>
  <si>
    <t>Индивидуалов 6</t>
  </si>
  <si>
    <t>Будущие члены 4</t>
  </si>
  <si>
    <t>собственник не известен</t>
  </si>
  <si>
    <t>59-60</t>
  </si>
  <si>
    <t>0</t>
  </si>
  <si>
    <t>11 500</t>
  </si>
  <si>
    <t>12 500</t>
  </si>
  <si>
    <t>13 000</t>
  </si>
  <si>
    <t>113 390</t>
  </si>
  <si>
    <t>116 200</t>
  </si>
  <si>
    <t>278 210,35</t>
  </si>
  <si>
    <t xml:space="preserve"> </t>
  </si>
  <si>
    <t>25000</t>
  </si>
  <si>
    <t>0,00</t>
  </si>
  <si>
    <t>223 550,35</t>
  </si>
  <si>
    <t>на 01.07.2024</t>
  </si>
  <si>
    <t xml:space="preserve">взносы 2024/2025 </t>
  </si>
  <si>
    <t>Членский взнос за 2024-2025г.г.</t>
  </si>
  <si>
    <t>№ уч.</t>
  </si>
  <si>
    <t>Задолженность за предыдущие годы</t>
  </si>
  <si>
    <t>Сумма взноса</t>
  </si>
  <si>
    <t>Итого задолженность</t>
  </si>
  <si>
    <t>оплачена задолженность</t>
  </si>
  <si>
    <t>Таблица по погашению задолженности за предыдущие годы и оплате членского взноса за 2024-2025 г.г.                          СНТ "Химик-2"</t>
  </si>
  <si>
    <t>Задолженность за предыдущие годы на 01.07.2024</t>
  </si>
  <si>
    <t>оплачен взнос июль</t>
  </si>
  <si>
    <t>оплачен взнос август</t>
  </si>
  <si>
    <t>оплачен взнос сентябрь</t>
  </si>
  <si>
    <t>оплачен взнос октябрь</t>
  </si>
  <si>
    <t>оплачен взнос ноябрь</t>
  </si>
  <si>
    <t>оплачен взнос декабрь</t>
  </si>
  <si>
    <t>оплачен взнос январь</t>
  </si>
  <si>
    <t>оплачен взнос февраль</t>
  </si>
  <si>
    <t>оплачен взнос март</t>
  </si>
  <si>
    <t>оплачен взнос апрель</t>
  </si>
  <si>
    <t>оплачен взнос май</t>
  </si>
  <si>
    <t>оплачен взнос июнь</t>
  </si>
  <si>
    <t>МЫШКО
Алексей Сергеевич</t>
  </si>
  <si>
    <t>Волкогонов</t>
  </si>
  <si>
    <t>Зейналова Светлана</t>
  </si>
  <si>
    <t>Розанов/ФИЛЮШИНА
Татьяна Михайловна</t>
  </si>
  <si>
    <t>ИТОГО</t>
  </si>
  <si>
    <t>10</t>
  </si>
  <si>
    <t>ШУЛИКОВСКАЯ 
Юлия Александровна/Кофман</t>
  </si>
  <si>
    <t>Участок</t>
  </si>
  <si>
    <t>долг</t>
  </si>
  <si>
    <t>82-74</t>
  </si>
  <si>
    <t>Жемердеев
Олег Васильевич / Романова Марина Александровна</t>
  </si>
  <si>
    <t>ЖЕМЕРДЕЕВ
Олег Васильевич / РОМАНОВА Марина Александровна</t>
  </si>
  <si>
    <t>Панина (Старченко)Екатерина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</si>
</sst>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 Cyr"/>
      <charset val="204"/>
    </font>
    <font>
      <b/>
      <sz val="8"/>
      <color rgb="FFFF000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name val="Arial Cyr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0" fillId="0" borderId="8" xfId="0" applyBorder="1"/>
    <xf numFmtId="0" fontId="12" fillId="0" borderId="0" xfId="0" applyFont="1" applyBorder="1"/>
    <xf numFmtId="164" fontId="0" fillId="0" borderId="1" xfId="0" applyNumberFormat="1" applyBorder="1"/>
    <xf numFmtId="0" fontId="0" fillId="0" borderId="19" xfId="0" applyBorder="1"/>
    <xf numFmtId="0" fontId="13" fillId="0" borderId="19" xfId="0" applyFont="1" applyBorder="1"/>
    <xf numFmtId="0" fontId="0" fillId="0" borderId="13" xfId="0" applyBorder="1"/>
    <xf numFmtId="0" fontId="2" fillId="0" borderId="1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1" fillId="3" borderId="3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4" xfId="0" applyBorder="1"/>
    <xf numFmtId="164" fontId="10" fillId="0" borderId="7" xfId="0" applyNumberFormat="1" applyFont="1" applyBorder="1"/>
    <xf numFmtId="164" fontId="10" fillId="0" borderId="7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1" fillId="5" borderId="7" xfId="0" applyFont="1" applyFill="1" applyBorder="1" applyAlignment="1">
      <alignment horizontal="center" vertical="center"/>
    </xf>
    <xf numFmtId="164" fontId="0" fillId="5" borderId="3" xfId="0" applyNumberFormat="1" applyFill="1" applyBorder="1"/>
    <xf numFmtId="164" fontId="1" fillId="5" borderId="11" xfId="0" applyNumberFormat="1" applyFont="1" applyFill="1" applyBorder="1" applyAlignment="1">
      <alignment horizontal="center" vertical="center"/>
    </xf>
    <xf numFmtId="164" fontId="16" fillId="5" borderId="6" xfId="0" applyNumberFormat="1" applyFont="1" applyFill="1" applyBorder="1" applyAlignment="1">
      <alignment horizontal="center" vertical="center" wrapText="1"/>
    </xf>
    <xf numFmtId="164" fontId="16" fillId="5" borderId="4" xfId="0" applyNumberFormat="1" applyFont="1" applyFill="1" applyBorder="1" applyAlignment="1">
      <alignment horizontal="center" vertical="center" wrapText="1"/>
    </xf>
    <xf numFmtId="164" fontId="16" fillId="5" borderId="4" xfId="0" applyNumberFormat="1" applyFont="1" applyFill="1" applyBorder="1" applyAlignment="1">
      <alignment horizontal="center" vertical="center"/>
    </xf>
    <xf numFmtId="164" fontId="16" fillId="5" borderId="21" xfId="0" applyNumberFormat="1" applyFont="1" applyFill="1" applyBorder="1" applyAlignment="1">
      <alignment horizontal="center" vertical="center"/>
    </xf>
    <xf numFmtId="0" fontId="0" fillId="0" borderId="0" xfId="0" applyNumberFormat="1"/>
    <xf numFmtId="49" fontId="2" fillId="0" borderId="12" xfId="0" applyNumberFormat="1" applyFont="1" applyFill="1" applyBorder="1" applyAlignment="1">
      <alignment horizontal="center"/>
    </xf>
    <xf numFmtId="164" fontId="10" fillId="0" borderId="32" xfId="0" applyNumberFormat="1" applyFont="1" applyBorder="1"/>
    <xf numFmtId="164" fontId="0" fillId="5" borderId="33" xfId="0" applyNumberFormat="1" applyFill="1" applyBorder="1"/>
    <xf numFmtId="164" fontId="0" fillId="5" borderId="34" xfId="0" applyNumberFormat="1" applyFill="1" applyBorder="1"/>
    <xf numFmtId="164" fontId="0" fillId="6" borderId="3" xfId="0" applyNumberFormat="1" applyFill="1" applyBorder="1"/>
    <xf numFmtId="0" fontId="0" fillId="0" borderId="35" xfId="0" applyBorder="1"/>
    <xf numFmtId="0" fontId="0" fillId="0" borderId="36" xfId="0" applyBorder="1"/>
    <xf numFmtId="0" fontId="0" fillId="0" borderId="29" xfId="0" applyBorder="1"/>
    <xf numFmtId="0" fontId="10" fillId="0" borderId="7" xfId="0" applyFont="1" applyBorder="1"/>
    <xf numFmtId="0" fontId="12" fillId="3" borderId="7" xfId="0" applyFont="1" applyFill="1" applyBorder="1" applyAlignment="1">
      <alignment horizontal="center"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3" fillId="5" borderId="5" xfId="0" applyNumberFormat="1" applyFont="1" applyFill="1" applyBorder="1"/>
    <xf numFmtId="164" fontId="23" fillId="4" borderId="5" xfId="0" applyNumberFormat="1" applyFont="1" applyFill="1" applyBorder="1"/>
    <xf numFmtId="164" fontId="23" fillId="4" borderId="17" xfId="0" applyNumberFormat="1" applyFont="1" applyFill="1" applyBorder="1"/>
    <xf numFmtId="164" fontId="23" fillId="4" borderId="2" xfId="0" applyNumberFormat="1" applyFont="1" applyFill="1" applyBorder="1"/>
    <xf numFmtId="164" fontId="23" fillId="0" borderId="2" xfId="0" applyNumberFormat="1" applyFont="1" applyBorder="1"/>
    <xf numFmtId="164" fontId="23" fillId="0" borderId="6" xfId="0" applyNumberFormat="1" applyFont="1" applyBorder="1"/>
    <xf numFmtId="164" fontId="22" fillId="3" borderId="3" xfId="0" applyNumberFormat="1" applyFont="1" applyFill="1" applyBorder="1" applyAlignment="1">
      <alignment horizontal="center" vertical="center" wrapText="1"/>
    </xf>
    <xf numFmtId="164" fontId="23" fillId="5" borderId="3" xfId="0" applyNumberFormat="1" applyFont="1" applyFill="1" applyBorder="1"/>
    <xf numFmtId="164" fontId="23" fillId="4" borderId="3" xfId="0" applyNumberFormat="1" applyFont="1" applyFill="1" applyBorder="1"/>
    <xf numFmtId="164" fontId="23" fillId="4" borderId="18" xfId="0" applyNumberFormat="1" applyFont="1" applyFill="1" applyBorder="1"/>
    <xf numFmtId="164" fontId="23" fillId="4" borderId="1" xfId="0" applyNumberFormat="1" applyFont="1" applyFill="1" applyBorder="1"/>
    <xf numFmtId="164" fontId="23" fillId="0" borderId="1" xfId="0" applyNumberFormat="1" applyFont="1" applyBorder="1"/>
    <xf numFmtId="164" fontId="23" fillId="0" borderId="4" xfId="0" applyNumberFormat="1" applyFont="1" applyBorder="1"/>
    <xf numFmtId="164" fontId="24" fillId="3" borderId="3" xfId="0" applyNumberFormat="1" applyFont="1" applyFill="1" applyBorder="1"/>
    <xf numFmtId="164" fontId="24" fillId="3" borderId="22" xfId="0" applyNumberFormat="1" applyFont="1" applyFill="1" applyBorder="1"/>
    <xf numFmtId="164" fontId="23" fillId="5" borderId="22" xfId="0" applyNumberFormat="1" applyFont="1" applyFill="1" applyBorder="1"/>
    <xf numFmtId="164" fontId="23" fillId="4" borderId="22" xfId="0" applyNumberFormat="1" applyFont="1" applyFill="1" applyBorder="1"/>
    <xf numFmtId="164" fontId="23" fillId="4" borderId="23" xfId="0" applyNumberFormat="1" applyFont="1" applyFill="1" applyBorder="1"/>
    <xf numFmtId="164" fontId="23" fillId="4" borderId="24" xfId="0" applyNumberFormat="1" applyFont="1" applyFill="1" applyBorder="1"/>
    <xf numFmtId="164" fontId="23" fillId="0" borderId="24" xfId="0" applyNumberFormat="1" applyFont="1" applyBorder="1"/>
    <xf numFmtId="164" fontId="23" fillId="0" borderId="21" xfId="0" applyNumberFormat="1" applyFont="1" applyBorder="1"/>
    <xf numFmtId="164" fontId="23" fillId="2" borderId="3" xfId="0" applyNumberFormat="1" applyFont="1" applyFill="1" applyBorder="1"/>
    <xf numFmtId="164" fontId="23" fillId="2" borderId="1" xfId="0" applyNumberFormat="1" applyFont="1" applyFill="1" applyBorder="1"/>
    <xf numFmtId="164" fontId="23" fillId="2" borderId="4" xfId="0" applyNumberFormat="1" applyFont="1" applyFill="1" applyBorder="1"/>
    <xf numFmtId="164" fontId="22" fillId="3" borderId="3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5" fillId="2" borderId="10" xfId="0" applyFont="1" applyFill="1" applyBorder="1" applyAlignment="1">
      <alignment horizontal="center" vertical="center"/>
    </xf>
    <xf numFmtId="49" fontId="25" fillId="2" borderId="8" xfId="0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wrapText="1"/>
    </xf>
    <xf numFmtId="0" fontId="25" fillId="2" borderId="31" xfId="0" applyFont="1" applyFill="1" applyBorder="1" applyAlignment="1">
      <alignment horizontal="center" vertical="center"/>
    </xf>
    <xf numFmtId="0" fontId="0" fillId="0" borderId="7" xfId="0" applyFont="1" applyBorder="1"/>
  </cellXfs>
  <cellStyles count="1">
    <cellStyle name="Обычный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89"/>
  <sheetViews>
    <sheetView tabSelected="1" topLeftCell="A70" zoomScaleNormal="100" workbookViewId="0">
      <selection activeCell="Y14" sqref="Y14"/>
    </sheetView>
  </sheetViews>
  <sheetFormatPr defaultRowHeight="14.4" outlineLevelCol="1" x14ac:dyDescent="0.3"/>
  <cols>
    <col min="1" max="1" width="4.88671875" style="16" customWidth="1"/>
    <col min="2" max="2" width="21.33203125" style="7" hidden="1" customWidth="1"/>
    <col min="3" max="3" width="16.109375" style="41" customWidth="1"/>
    <col min="4" max="4" width="14" style="17" customWidth="1"/>
    <col min="5" max="5" width="15.33203125" customWidth="1"/>
    <col min="6" max="11" width="11.21875" customWidth="1" outlineLevel="1"/>
    <col min="12" max="12" width="10.77734375" customWidth="1" outlineLevel="1" collapsed="1"/>
    <col min="13" max="17" width="8.88671875" hidden="1" customWidth="1" outlineLevel="1"/>
    <col min="18" max="18" width="14.77734375" customWidth="1" collapsed="1"/>
    <col min="19" max="19" width="10.44140625" customWidth="1"/>
    <col min="20" max="20" width="11.109375" hidden="1" customWidth="1"/>
    <col min="21" max="23" width="0" hidden="1" customWidth="1"/>
  </cols>
  <sheetData>
    <row r="1" spans="1:23" ht="30.75" customHeight="1" thickBot="1" x14ac:dyDescent="0.4">
      <c r="A1" s="97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V1" s="57" t="s">
        <v>203</v>
      </c>
      <c r="W1" s="24" t="s">
        <v>204</v>
      </c>
    </row>
    <row r="2" spans="1:23" ht="33" customHeight="1" thickBot="1" x14ac:dyDescent="0.35">
      <c r="A2" s="95" t="s">
        <v>177</v>
      </c>
      <c r="B2" s="93" t="s">
        <v>0</v>
      </c>
      <c r="C2" s="100" t="s">
        <v>178</v>
      </c>
      <c r="D2" s="101"/>
      <c r="E2" s="102" t="s">
        <v>176</v>
      </c>
      <c r="F2" s="103"/>
      <c r="G2" s="19"/>
      <c r="H2" s="20" t="s">
        <v>175</v>
      </c>
      <c r="I2" s="19"/>
      <c r="J2" s="19"/>
      <c r="K2" s="19"/>
      <c r="L2" s="19"/>
      <c r="M2" s="19"/>
      <c r="N2" s="19"/>
      <c r="O2" s="19"/>
      <c r="P2" s="19"/>
      <c r="Q2" s="21"/>
      <c r="R2" s="104" t="s">
        <v>180</v>
      </c>
      <c r="S2" s="95" t="s">
        <v>177</v>
      </c>
      <c r="T2" s="93" t="s">
        <v>0</v>
      </c>
      <c r="V2" s="24"/>
      <c r="W2" s="58">
        <f>SUMIF(S4:S149,V2,R4:R149)</f>
        <v>0</v>
      </c>
    </row>
    <row r="3" spans="1:23" ht="45.6" customHeight="1" thickBot="1" x14ac:dyDescent="0.35">
      <c r="A3" s="96"/>
      <c r="B3" s="94"/>
      <c r="C3" s="46" t="s">
        <v>174</v>
      </c>
      <c r="D3" s="61" t="s">
        <v>181</v>
      </c>
      <c r="E3" s="44" t="s">
        <v>179</v>
      </c>
      <c r="F3" s="109" t="s">
        <v>184</v>
      </c>
      <c r="G3" s="110" t="s">
        <v>185</v>
      </c>
      <c r="H3" s="110" t="s">
        <v>186</v>
      </c>
      <c r="I3" s="110" t="s">
        <v>187</v>
      </c>
      <c r="J3" s="110" t="s">
        <v>188</v>
      </c>
      <c r="K3" s="110" t="s">
        <v>189</v>
      </c>
      <c r="L3" s="111" t="s">
        <v>190</v>
      </c>
      <c r="M3" s="42" t="s">
        <v>191</v>
      </c>
      <c r="N3" s="42" t="s">
        <v>192</v>
      </c>
      <c r="O3" s="42" t="s">
        <v>193</v>
      </c>
      <c r="P3" s="42" t="s">
        <v>194</v>
      </c>
      <c r="Q3" s="43" t="s">
        <v>195</v>
      </c>
      <c r="R3" s="105"/>
      <c r="S3" s="96"/>
      <c r="T3" s="94"/>
      <c r="V3" s="59"/>
      <c r="W3" s="24">
        <f>SUMIF(S5:S150,V3,R5:R150)</f>
        <v>0</v>
      </c>
    </row>
    <row r="4" spans="1:23" ht="16.2" customHeight="1" thickBot="1" x14ac:dyDescent="0.35">
      <c r="A4" s="22">
        <v>1</v>
      </c>
      <c r="B4" s="23" t="s">
        <v>1</v>
      </c>
      <c r="C4" s="47">
        <v>0</v>
      </c>
      <c r="D4" s="62"/>
      <c r="E4" s="63">
        <v>22000</v>
      </c>
      <c r="F4" s="64"/>
      <c r="G4" s="65"/>
      <c r="H4" s="66"/>
      <c r="I4" s="66"/>
      <c r="J4" s="66"/>
      <c r="K4" s="66"/>
      <c r="L4" s="67"/>
      <c r="M4" s="67"/>
      <c r="N4" s="67"/>
      <c r="O4" s="67"/>
      <c r="P4" s="67"/>
      <c r="Q4" s="68"/>
      <c r="R4" s="54">
        <f t="shared" ref="R4:R66" si="0">C4-D4+E4-F4-G4-H4-I4-J4-K4-L4-M4-N4-O4-P4-Q4</f>
        <v>22000</v>
      </c>
      <c r="S4" s="112">
        <v>1</v>
      </c>
      <c r="T4" s="88" t="s">
        <v>1</v>
      </c>
      <c r="W4" s="60">
        <f>SUM(W2:W3)</f>
        <v>0</v>
      </c>
    </row>
    <row r="5" spans="1:23" ht="16.2" customHeight="1" x14ac:dyDescent="0.3">
      <c r="A5" s="10" t="s">
        <v>2</v>
      </c>
      <c r="B5" s="3" t="s">
        <v>3</v>
      </c>
      <c r="C5" s="48">
        <v>210550</v>
      </c>
      <c r="D5" s="69"/>
      <c r="E5" s="70">
        <v>22000</v>
      </c>
      <c r="F5" s="71"/>
      <c r="G5" s="72"/>
      <c r="H5" s="73"/>
      <c r="I5" s="73"/>
      <c r="J5" s="73"/>
      <c r="K5" s="73"/>
      <c r="L5" s="85"/>
      <c r="M5" s="85"/>
      <c r="N5" s="85"/>
      <c r="O5" s="85"/>
      <c r="P5" s="85"/>
      <c r="Q5" s="86"/>
      <c r="R5" s="56">
        <f t="shared" si="0"/>
        <v>232550</v>
      </c>
      <c r="S5" s="113" t="s">
        <v>2</v>
      </c>
      <c r="T5" s="3" t="s">
        <v>3</v>
      </c>
    </row>
    <row r="6" spans="1:23" ht="16.2" customHeight="1" x14ac:dyDescent="0.3">
      <c r="A6" s="10" t="s">
        <v>4</v>
      </c>
      <c r="B6" s="3" t="s">
        <v>5</v>
      </c>
      <c r="C6" s="48">
        <v>121700</v>
      </c>
      <c r="D6" s="69"/>
      <c r="E6" s="70">
        <v>22000</v>
      </c>
      <c r="F6" s="71"/>
      <c r="G6" s="72"/>
      <c r="H6" s="73"/>
      <c r="I6" s="73"/>
      <c r="J6" s="73"/>
      <c r="K6" s="73"/>
      <c r="L6" s="85"/>
      <c r="M6" s="85"/>
      <c r="N6" s="85"/>
      <c r="O6" s="85"/>
      <c r="P6" s="85"/>
      <c r="Q6" s="86"/>
      <c r="R6" s="56">
        <f t="shared" si="0"/>
        <v>143700</v>
      </c>
      <c r="S6" s="113" t="s">
        <v>4</v>
      </c>
      <c r="T6" s="3" t="s">
        <v>5</v>
      </c>
    </row>
    <row r="7" spans="1:23" ht="16.2" customHeight="1" x14ac:dyDescent="0.3">
      <c r="A7" s="11">
        <v>3</v>
      </c>
      <c r="B7" s="3" t="s">
        <v>6</v>
      </c>
      <c r="C7" s="48">
        <v>123850</v>
      </c>
      <c r="D7" s="69"/>
      <c r="E7" s="70">
        <v>22000</v>
      </c>
      <c r="F7" s="71">
        <v>22000</v>
      </c>
      <c r="G7" s="72"/>
      <c r="H7" s="73"/>
      <c r="I7" s="73"/>
      <c r="J7" s="73"/>
      <c r="K7" s="73"/>
      <c r="L7" s="85"/>
      <c r="M7" s="85"/>
      <c r="N7" s="85"/>
      <c r="O7" s="85"/>
      <c r="P7" s="85"/>
      <c r="Q7" s="86"/>
      <c r="R7" s="56">
        <f t="shared" si="0"/>
        <v>123850</v>
      </c>
      <c r="S7" s="114">
        <v>3</v>
      </c>
      <c r="T7" s="3" t="s">
        <v>6</v>
      </c>
    </row>
    <row r="8" spans="1:23" ht="16.2" customHeight="1" x14ac:dyDescent="0.3">
      <c r="A8" s="8">
        <v>4</v>
      </c>
      <c r="B8" s="1" t="s">
        <v>7</v>
      </c>
      <c r="C8" s="48">
        <v>0</v>
      </c>
      <c r="D8" s="69"/>
      <c r="E8" s="70">
        <v>22000</v>
      </c>
      <c r="F8" s="71"/>
      <c r="G8" s="72">
        <v>22000</v>
      </c>
      <c r="H8" s="73"/>
      <c r="I8" s="73"/>
      <c r="J8" s="73"/>
      <c r="K8" s="73"/>
      <c r="L8" s="74"/>
      <c r="M8" s="74"/>
      <c r="N8" s="74"/>
      <c r="O8" s="74"/>
      <c r="P8" s="74"/>
      <c r="Q8" s="75"/>
      <c r="R8" s="45">
        <f t="shared" si="0"/>
        <v>0</v>
      </c>
      <c r="S8" s="114">
        <v>4</v>
      </c>
      <c r="T8" s="3" t="s">
        <v>7</v>
      </c>
    </row>
    <row r="9" spans="1:23" ht="16.2" customHeight="1" x14ac:dyDescent="0.3">
      <c r="A9" s="8">
        <v>5</v>
      </c>
      <c r="B9" s="1" t="s">
        <v>8</v>
      </c>
      <c r="C9" s="48">
        <v>0</v>
      </c>
      <c r="D9" s="69"/>
      <c r="E9" s="70">
        <v>22000</v>
      </c>
      <c r="F9" s="71"/>
      <c r="G9" s="72"/>
      <c r="H9" s="73"/>
      <c r="I9" s="73"/>
      <c r="J9" s="73"/>
      <c r="K9" s="73">
        <v>22000</v>
      </c>
      <c r="L9" s="74"/>
      <c r="M9" s="74"/>
      <c r="N9" s="74"/>
      <c r="O9" s="74"/>
      <c r="P9" s="74"/>
      <c r="Q9" s="75"/>
      <c r="R9" s="45">
        <f t="shared" si="0"/>
        <v>0</v>
      </c>
      <c r="S9" s="114">
        <v>5</v>
      </c>
      <c r="T9" s="3" t="s">
        <v>8</v>
      </c>
    </row>
    <row r="10" spans="1:23" ht="16.2" customHeight="1" x14ac:dyDescent="0.3">
      <c r="A10" s="8">
        <v>6</v>
      </c>
      <c r="B10" s="1" t="s">
        <v>9</v>
      </c>
      <c r="C10" s="48">
        <v>5000</v>
      </c>
      <c r="D10" s="69">
        <v>5000</v>
      </c>
      <c r="E10" s="70">
        <v>22000</v>
      </c>
      <c r="F10" s="71"/>
      <c r="G10" s="72"/>
      <c r="H10" s="73"/>
      <c r="I10" s="73"/>
      <c r="J10" s="73"/>
      <c r="K10" s="73">
        <v>5000</v>
      </c>
      <c r="L10" s="74"/>
      <c r="M10" s="74"/>
      <c r="N10" s="74"/>
      <c r="O10" s="74"/>
      <c r="P10" s="74"/>
      <c r="Q10" s="75"/>
      <c r="R10" s="45">
        <f t="shared" si="0"/>
        <v>17000</v>
      </c>
      <c r="S10" s="114">
        <v>6</v>
      </c>
      <c r="T10" s="3" t="s">
        <v>9</v>
      </c>
    </row>
    <row r="11" spans="1:23" ht="16.2" customHeight="1" x14ac:dyDescent="0.3">
      <c r="A11" s="8">
        <v>7</v>
      </c>
      <c r="B11" s="1" t="s">
        <v>10</v>
      </c>
      <c r="C11" s="48">
        <v>0</v>
      </c>
      <c r="D11" s="69"/>
      <c r="E11" s="70">
        <v>22000</v>
      </c>
      <c r="F11" s="71"/>
      <c r="G11" s="72"/>
      <c r="H11" s="73"/>
      <c r="I11" s="73">
        <v>10000</v>
      </c>
      <c r="J11" s="73"/>
      <c r="K11" s="73">
        <v>3000</v>
      </c>
      <c r="L11" s="74"/>
      <c r="M11" s="74"/>
      <c r="N11" s="74"/>
      <c r="O11" s="74"/>
      <c r="P11" s="74"/>
      <c r="Q11" s="75"/>
      <c r="R11" s="45">
        <f t="shared" si="0"/>
        <v>9000</v>
      </c>
      <c r="S11" s="114">
        <v>7</v>
      </c>
      <c r="T11" s="3" t="s">
        <v>10</v>
      </c>
    </row>
    <row r="12" spans="1:23" ht="16.2" customHeight="1" x14ac:dyDescent="0.3">
      <c r="A12" s="8">
        <v>8</v>
      </c>
      <c r="B12" s="1" t="s">
        <v>11</v>
      </c>
      <c r="C12" s="48">
        <v>28000</v>
      </c>
      <c r="D12" s="69">
        <v>28000</v>
      </c>
      <c r="E12" s="70">
        <v>22000</v>
      </c>
      <c r="F12" s="71"/>
      <c r="G12" s="72"/>
      <c r="H12" s="73"/>
      <c r="I12" s="73"/>
      <c r="J12" s="73"/>
      <c r="K12" s="73"/>
      <c r="L12" s="74"/>
      <c r="M12" s="74"/>
      <c r="N12" s="74"/>
      <c r="O12" s="74"/>
      <c r="P12" s="74"/>
      <c r="Q12" s="75"/>
      <c r="R12" s="45">
        <f t="shared" si="0"/>
        <v>22000</v>
      </c>
      <c r="S12" s="114">
        <v>8</v>
      </c>
      <c r="T12" s="3" t="s">
        <v>11</v>
      </c>
    </row>
    <row r="13" spans="1:23" ht="16.2" customHeight="1" x14ac:dyDescent="0.3">
      <c r="A13" s="8">
        <v>9</v>
      </c>
      <c r="B13" s="1" t="s">
        <v>12</v>
      </c>
      <c r="C13" s="48">
        <v>0</v>
      </c>
      <c r="D13" s="69"/>
      <c r="E13" s="70">
        <v>22000</v>
      </c>
      <c r="F13" s="71"/>
      <c r="G13" s="72"/>
      <c r="H13" s="73"/>
      <c r="I13" s="73">
        <v>22000</v>
      </c>
      <c r="J13" s="73"/>
      <c r="K13" s="73"/>
      <c r="L13" s="74"/>
      <c r="M13" s="74"/>
      <c r="N13" s="74"/>
      <c r="O13" s="74"/>
      <c r="P13" s="74"/>
      <c r="Q13" s="75"/>
      <c r="R13" s="45">
        <f t="shared" si="0"/>
        <v>0</v>
      </c>
      <c r="S13" s="114">
        <v>9</v>
      </c>
      <c r="T13" s="3" t="s">
        <v>12</v>
      </c>
    </row>
    <row r="14" spans="1:23" ht="16.2" customHeight="1" x14ac:dyDescent="0.3">
      <c r="A14" s="9" t="s">
        <v>201</v>
      </c>
      <c r="B14" s="1" t="s">
        <v>13</v>
      </c>
      <c r="C14" s="48">
        <v>500</v>
      </c>
      <c r="D14" s="69"/>
      <c r="E14" s="70">
        <v>22000</v>
      </c>
      <c r="F14" s="71"/>
      <c r="G14" s="72"/>
      <c r="H14" s="73"/>
      <c r="I14" s="73"/>
      <c r="J14" s="73">
        <v>2000</v>
      </c>
      <c r="K14" s="73">
        <v>2000</v>
      </c>
      <c r="L14" s="74"/>
      <c r="M14" s="74"/>
      <c r="N14" s="74"/>
      <c r="O14" s="74"/>
      <c r="P14" s="74"/>
      <c r="Q14" s="75"/>
      <c r="R14" s="45">
        <f t="shared" si="0"/>
        <v>18500</v>
      </c>
      <c r="S14" s="113" t="s">
        <v>201</v>
      </c>
      <c r="T14" s="89" t="s">
        <v>202</v>
      </c>
    </row>
    <row r="15" spans="1:23" ht="16.2" customHeight="1" x14ac:dyDescent="0.3">
      <c r="A15" s="8">
        <v>11</v>
      </c>
      <c r="B15" s="1" t="s">
        <v>14</v>
      </c>
      <c r="C15" s="48">
        <v>0</v>
      </c>
      <c r="D15" s="69"/>
      <c r="E15" s="70">
        <v>22000</v>
      </c>
      <c r="F15" s="71"/>
      <c r="G15" s="72"/>
      <c r="H15" s="73"/>
      <c r="I15" s="73">
        <v>12000</v>
      </c>
      <c r="J15" s="73"/>
      <c r="K15" s="73">
        <v>10000</v>
      </c>
      <c r="L15" s="74"/>
      <c r="M15" s="74"/>
      <c r="N15" s="74"/>
      <c r="O15" s="74"/>
      <c r="P15" s="74"/>
      <c r="Q15" s="75"/>
      <c r="R15" s="45">
        <f t="shared" si="0"/>
        <v>0</v>
      </c>
      <c r="S15" s="114">
        <v>11</v>
      </c>
      <c r="T15" s="3" t="s">
        <v>14</v>
      </c>
    </row>
    <row r="16" spans="1:23" ht="16.2" customHeight="1" x14ac:dyDescent="0.3">
      <c r="A16" s="8">
        <v>12</v>
      </c>
      <c r="B16" s="1" t="s">
        <v>15</v>
      </c>
      <c r="C16" s="48">
        <v>0</v>
      </c>
      <c r="D16" s="69"/>
      <c r="E16" s="70">
        <v>22000</v>
      </c>
      <c r="F16" s="71"/>
      <c r="G16" s="72"/>
      <c r="H16" s="73">
        <v>12000</v>
      </c>
      <c r="I16" s="73"/>
      <c r="J16" s="73"/>
      <c r="K16" s="73"/>
      <c r="L16" s="74"/>
      <c r="M16" s="74"/>
      <c r="N16" s="74"/>
      <c r="O16" s="74"/>
      <c r="P16" s="74"/>
      <c r="Q16" s="75"/>
      <c r="R16" s="45">
        <f t="shared" si="0"/>
        <v>10000</v>
      </c>
      <c r="S16" s="114">
        <v>12</v>
      </c>
      <c r="T16" s="3" t="s">
        <v>15</v>
      </c>
    </row>
    <row r="17" spans="1:20" ht="16.2" customHeight="1" x14ac:dyDescent="0.3">
      <c r="A17" s="11" t="s">
        <v>16</v>
      </c>
      <c r="B17" s="3" t="s">
        <v>17</v>
      </c>
      <c r="C17" s="48">
        <v>10000</v>
      </c>
      <c r="D17" s="69"/>
      <c r="E17" s="70">
        <v>22000</v>
      </c>
      <c r="F17" s="71"/>
      <c r="G17" s="72"/>
      <c r="H17" s="73"/>
      <c r="I17" s="73"/>
      <c r="J17" s="73"/>
      <c r="K17" s="73"/>
      <c r="L17" s="85"/>
      <c r="M17" s="85"/>
      <c r="N17" s="85"/>
      <c r="O17" s="85"/>
      <c r="P17" s="85"/>
      <c r="Q17" s="86"/>
      <c r="R17" s="56">
        <f t="shared" si="0"/>
        <v>32000</v>
      </c>
      <c r="S17" s="114" t="s">
        <v>16</v>
      </c>
      <c r="T17" s="3" t="s">
        <v>17</v>
      </c>
    </row>
    <row r="18" spans="1:20" ht="16.2" customHeight="1" x14ac:dyDescent="0.3">
      <c r="A18" s="9" t="s">
        <v>18</v>
      </c>
      <c r="B18" s="1" t="s">
        <v>19</v>
      </c>
      <c r="C18" s="48">
        <v>0</v>
      </c>
      <c r="D18" s="69"/>
      <c r="E18" s="70">
        <v>22000</v>
      </c>
      <c r="F18" s="71"/>
      <c r="G18" s="72"/>
      <c r="H18" s="73"/>
      <c r="I18" s="73"/>
      <c r="J18" s="73">
        <v>22000</v>
      </c>
      <c r="K18" s="73"/>
      <c r="L18" s="74"/>
      <c r="M18" s="74"/>
      <c r="N18" s="74"/>
      <c r="O18" s="74"/>
      <c r="P18" s="74"/>
      <c r="Q18" s="75"/>
      <c r="R18" s="45">
        <f t="shared" si="0"/>
        <v>0</v>
      </c>
      <c r="S18" s="113" t="s">
        <v>18</v>
      </c>
      <c r="T18" s="3" t="s">
        <v>19</v>
      </c>
    </row>
    <row r="19" spans="1:20" ht="16.2" customHeight="1" x14ac:dyDescent="0.3">
      <c r="A19" s="8">
        <v>15</v>
      </c>
      <c r="B19" s="1" t="s">
        <v>20</v>
      </c>
      <c r="C19" s="48">
        <v>0</v>
      </c>
      <c r="D19" s="69"/>
      <c r="E19" s="70">
        <v>22000</v>
      </c>
      <c r="F19" s="71"/>
      <c r="G19" s="72">
        <v>15000</v>
      </c>
      <c r="H19" s="73"/>
      <c r="I19" s="73">
        <v>7000</v>
      </c>
      <c r="J19" s="73"/>
      <c r="K19" s="73"/>
      <c r="L19" s="74"/>
      <c r="M19" s="74"/>
      <c r="N19" s="74"/>
      <c r="O19" s="74"/>
      <c r="P19" s="74"/>
      <c r="Q19" s="75"/>
      <c r="R19" s="45">
        <f t="shared" si="0"/>
        <v>0</v>
      </c>
      <c r="S19" s="114">
        <v>15</v>
      </c>
      <c r="T19" s="3" t="s">
        <v>20</v>
      </c>
    </row>
    <row r="20" spans="1:20" ht="16.2" customHeight="1" x14ac:dyDescent="0.3">
      <c r="A20" s="11">
        <v>17</v>
      </c>
      <c r="B20" s="3" t="s">
        <v>21</v>
      </c>
      <c r="C20" s="48">
        <v>84500</v>
      </c>
      <c r="D20" s="69"/>
      <c r="E20" s="70">
        <v>22000</v>
      </c>
      <c r="F20" s="71"/>
      <c r="G20" s="72"/>
      <c r="H20" s="73"/>
      <c r="I20" s="73"/>
      <c r="J20" s="73"/>
      <c r="K20" s="73"/>
      <c r="L20" s="85"/>
      <c r="M20" s="85"/>
      <c r="N20" s="85"/>
      <c r="O20" s="85"/>
      <c r="P20" s="85"/>
      <c r="Q20" s="86"/>
      <c r="R20" s="56">
        <f t="shared" si="0"/>
        <v>106500</v>
      </c>
      <c r="S20" s="114">
        <v>17</v>
      </c>
      <c r="T20" s="3" t="s">
        <v>21</v>
      </c>
    </row>
    <row r="21" spans="1:20" ht="16.2" customHeight="1" x14ac:dyDescent="0.3">
      <c r="A21" s="8">
        <v>18</v>
      </c>
      <c r="B21" s="1" t="s">
        <v>22</v>
      </c>
      <c r="C21" s="48">
        <v>0</v>
      </c>
      <c r="D21" s="69"/>
      <c r="E21" s="70">
        <v>22000</v>
      </c>
      <c r="F21" s="71"/>
      <c r="G21" s="72"/>
      <c r="H21" s="73"/>
      <c r="I21" s="73"/>
      <c r="J21" s="73">
        <v>12000</v>
      </c>
      <c r="K21" s="73"/>
      <c r="L21" s="74"/>
      <c r="M21" s="74"/>
      <c r="N21" s="74"/>
      <c r="O21" s="74"/>
      <c r="P21" s="74"/>
      <c r="Q21" s="75"/>
      <c r="R21" s="45">
        <f t="shared" si="0"/>
        <v>10000</v>
      </c>
      <c r="S21" s="114">
        <v>18</v>
      </c>
      <c r="T21" s="3" t="s">
        <v>22</v>
      </c>
    </row>
    <row r="22" spans="1:20" ht="16.2" customHeight="1" x14ac:dyDescent="0.3">
      <c r="A22" s="8">
        <v>19</v>
      </c>
      <c r="B22" s="1" t="s">
        <v>23</v>
      </c>
      <c r="C22" s="48">
        <v>-1500</v>
      </c>
      <c r="D22" s="69"/>
      <c r="E22" s="70">
        <v>22000</v>
      </c>
      <c r="F22" s="71"/>
      <c r="G22" s="72"/>
      <c r="H22" s="73"/>
      <c r="I22" s="73"/>
      <c r="J22" s="73"/>
      <c r="K22" s="73"/>
      <c r="L22" s="74"/>
      <c r="M22" s="74"/>
      <c r="N22" s="74"/>
      <c r="O22" s="74"/>
      <c r="P22" s="74"/>
      <c r="Q22" s="75"/>
      <c r="R22" s="45">
        <f t="shared" si="0"/>
        <v>20500</v>
      </c>
      <c r="S22" s="114">
        <v>19</v>
      </c>
      <c r="T22" s="3" t="s">
        <v>23</v>
      </c>
    </row>
    <row r="23" spans="1:20" ht="16.2" customHeight="1" x14ac:dyDescent="0.3">
      <c r="A23" s="8">
        <v>20</v>
      </c>
      <c r="B23" s="1" t="s">
        <v>24</v>
      </c>
      <c r="C23" s="48">
        <v>0</v>
      </c>
      <c r="D23" s="69"/>
      <c r="E23" s="70">
        <v>22000</v>
      </c>
      <c r="F23" s="71"/>
      <c r="G23" s="72"/>
      <c r="H23" s="73">
        <v>10000</v>
      </c>
      <c r="I23" s="73">
        <v>5000</v>
      </c>
      <c r="J23" s="73"/>
      <c r="K23" s="73"/>
      <c r="L23" s="74"/>
      <c r="M23" s="74"/>
      <c r="N23" s="74"/>
      <c r="O23" s="74"/>
      <c r="P23" s="74"/>
      <c r="Q23" s="75"/>
      <c r="R23" s="45">
        <f t="shared" si="0"/>
        <v>7000</v>
      </c>
      <c r="S23" s="114">
        <v>20</v>
      </c>
      <c r="T23" s="3" t="s">
        <v>24</v>
      </c>
    </row>
    <row r="24" spans="1:20" ht="16.2" customHeight="1" x14ac:dyDescent="0.3">
      <c r="A24" s="11">
        <v>21</v>
      </c>
      <c r="B24" s="3" t="s">
        <v>25</v>
      </c>
      <c r="C24" s="48">
        <v>25000</v>
      </c>
      <c r="D24" s="69"/>
      <c r="E24" s="70">
        <v>22000</v>
      </c>
      <c r="F24" s="71"/>
      <c r="G24" s="72"/>
      <c r="H24" s="73"/>
      <c r="I24" s="73"/>
      <c r="J24" s="73"/>
      <c r="K24" s="73"/>
      <c r="L24" s="85"/>
      <c r="M24" s="85"/>
      <c r="N24" s="85"/>
      <c r="O24" s="85"/>
      <c r="P24" s="85"/>
      <c r="Q24" s="86"/>
      <c r="R24" s="56">
        <f t="shared" si="0"/>
        <v>47000</v>
      </c>
      <c r="S24" s="114">
        <v>21</v>
      </c>
      <c r="T24" s="3" t="s">
        <v>25</v>
      </c>
    </row>
    <row r="25" spans="1:20" ht="16.2" customHeight="1" x14ac:dyDescent="0.3">
      <c r="A25" s="9" t="s">
        <v>26</v>
      </c>
      <c r="B25" s="1" t="s">
        <v>27</v>
      </c>
      <c r="C25" s="48">
        <v>-3000</v>
      </c>
      <c r="D25" s="69"/>
      <c r="E25" s="70">
        <v>22000</v>
      </c>
      <c r="F25" s="71"/>
      <c r="G25" s="72"/>
      <c r="H25" s="73"/>
      <c r="I25" s="73">
        <v>10000</v>
      </c>
      <c r="J25" s="73"/>
      <c r="K25" s="73"/>
      <c r="L25" s="74"/>
      <c r="M25" s="74"/>
      <c r="N25" s="74"/>
      <c r="O25" s="74"/>
      <c r="P25" s="74"/>
      <c r="Q25" s="75"/>
      <c r="R25" s="45">
        <f t="shared" si="0"/>
        <v>9000</v>
      </c>
      <c r="S25" s="113" t="s">
        <v>26</v>
      </c>
      <c r="T25" s="3" t="s">
        <v>27</v>
      </c>
    </row>
    <row r="26" spans="1:20" ht="16.2" customHeight="1" x14ac:dyDescent="0.3">
      <c r="A26" s="9" t="s">
        <v>28</v>
      </c>
      <c r="B26" s="1" t="s">
        <v>29</v>
      </c>
      <c r="C26" s="48">
        <v>0</v>
      </c>
      <c r="D26" s="69"/>
      <c r="E26" s="70">
        <v>22000</v>
      </c>
      <c r="F26" s="71"/>
      <c r="G26" s="72"/>
      <c r="H26" s="73"/>
      <c r="I26" s="73"/>
      <c r="J26" s="73"/>
      <c r="K26" s="73"/>
      <c r="L26" s="74"/>
      <c r="M26" s="74"/>
      <c r="N26" s="74"/>
      <c r="O26" s="74"/>
      <c r="P26" s="74"/>
      <c r="Q26" s="75"/>
      <c r="R26" s="45">
        <f t="shared" si="0"/>
        <v>22000</v>
      </c>
      <c r="S26" s="113" t="s">
        <v>28</v>
      </c>
      <c r="T26" s="3" t="s">
        <v>29</v>
      </c>
    </row>
    <row r="27" spans="1:20" ht="16.2" customHeight="1" x14ac:dyDescent="0.3">
      <c r="A27" s="8">
        <v>23</v>
      </c>
      <c r="B27" s="1" t="s">
        <v>30</v>
      </c>
      <c r="C27" s="48">
        <v>49000</v>
      </c>
      <c r="D27" s="69">
        <v>49000</v>
      </c>
      <c r="E27" s="70">
        <v>22000</v>
      </c>
      <c r="F27" s="71"/>
      <c r="G27" s="72"/>
      <c r="H27" s="73"/>
      <c r="I27" s="73"/>
      <c r="J27" s="73">
        <v>5000</v>
      </c>
      <c r="K27" s="73"/>
      <c r="L27" s="74"/>
      <c r="M27" s="74"/>
      <c r="N27" s="74"/>
      <c r="O27" s="74"/>
      <c r="P27" s="74"/>
      <c r="Q27" s="75"/>
      <c r="R27" s="45">
        <f t="shared" si="0"/>
        <v>17000</v>
      </c>
      <c r="S27" s="114">
        <v>23</v>
      </c>
      <c r="T27" s="3" t="s">
        <v>30</v>
      </c>
    </row>
    <row r="28" spans="1:20" ht="16.2" customHeight="1" x14ac:dyDescent="0.3">
      <c r="A28" s="8">
        <v>24</v>
      </c>
      <c r="B28" s="1" t="s">
        <v>31</v>
      </c>
      <c r="C28" s="49">
        <v>-5000</v>
      </c>
      <c r="D28" s="87"/>
      <c r="E28" s="70">
        <v>22000</v>
      </c>
      <c r="F28" s="71"/>
      <c r="G28" s="72"/>
      <c r="H28" s="73"/>
      <c r="I28" s="73"/>
      <c r="J28" s="73">
        <v>17000</v>
      </c>
      <c r="K28" s="73"/>
      <c r="L28" s="74"/>
      <c r="M28" s="74"/>
      <c r="N28" s="74"/>
      <c r="O28" s="74"/>
      <c r="P28" s="74"/>
      <c r="Q28" s="75"/>
      <c r="R28" s="45">
        <f t="shared" si="0"/>
        <v>0</v>
      </c>
      <c r="S28" s="114">
        <v>24</v>
      </c>
      <c r="T28" s="3" t="s">
        <v>31</v>
      </c>
    </row>
    <row r="29" spans="1:20" ht="16.2" customHeight="1" x14ac:dyDescent="0.3">
      <c r="A29" s="8">
        <v>25</v>
      </c>
      <c r="B29" s="1" t="s">
        <v>32</v>
      </c>
      <c r="C29" s="49">
        <v>15000.35</v>
      </c>
      <c r="D29" s="87"/>
      <c r="E29" s="70">
        <v>22000</v>
      </c>
      <c r="F29" s="71"/>
      <c r="G29" s="72"/>
      <c r="H29" s="73">
        <v>22000</v>
      </c>
      <c r="I29" s="73"/>
      <c r="J29" s="73"/>
      <c r="K29" s="73"/>
      <c r="L29" s="74"/>
      <c r="M29" s="74"/>
      <c r="N29" s="74"/>
      <c r="O29" s="74"/>
      <c r="P29" s="74"/>
      <c r="Q29" s="75"/>
      <c r="R29" s="45">
        <f t="shared" si="0"/>
        <v>15000.349999999999</v>
      </c>
      <c r="S29" s="114">
        <v>25</v>
      </c>
      <c r="T29" s="3" t="s">
        <v>32</v>
      </c>
    </row>
    <row r="30" spans="1:20" ht="16.2" customHeight="1" x14ac:dyDescent="0.3">
      <c r="A30" s="11">
        <v>26</v>
      </c>
      <c r="B30" s="3" t="s">
        <v>33</v>
      </c>
      <c r="C30" s="49">
        <v>0</v>
      </c>
      <c r="D30" s="69"/>
      <c r="E30" s="70">
        <v>22000</v>
      </c>
      <c r="F30" s="71"/>
      <c r="G30" s="72"/>
      <c r="H30" s="73"/>
      <c r="I30" s="73"/>
      <c r="J30" s="73"/>
      <c r="K30" s="73">
        <v>5000</v>
      </c>
      <c r="L30" s="85"/>
      <c r="M30" s="85"/>
      <c r="N30" s="85"/>
      <c r="O30" s="85"/>
      <c r="P30" s="85"/>
      <c r="Q30" s="86"/>
      <c r="R30" s="45">
        <f t="shared" si="0"/>
        <v>17000</v>
      </c>
      <c r="S30" s="114">
        <v>26</v>
      </c>
      <c r="T30" s="3" t="s">
        <v>33</v>
      </c>
    </row>
    <row r="31" spans="1:20" ht="16.2" customHeight="1" x14ac:dyDescent="0.3">
      <c r="A31" s="11">
        <v>27</v>
      </c>
      <c r="B31" s="3"/>
      <c r="C31" s="49">
        <v>11000</v>
      </c>
      <c r="D31" s="69"/>
      <c r="E31" s="70">
        <v>22000</v>
      </c>
      <c r="F31" s="71"/>
      <c r="G31" s="72"/>
      <c r="H31" s="73"/>
      <c r="I31" s="73"/>
      <c r="J31" s="73"/>
      <c r="K31" s="73"/>
      <c r="L31" s="85"/>
      <c r="M31" s="85"/>
      <c r="N31" s="85"/>
      <c r="O31" s="85"/>
      <c r="P31" s="85"/>
      <c r="Q31" s="86"/>
      <c r="R31" s="56">
        <f t="shared" si="0"/>
        <v>33000</v>
      </c>
      <c r="S31" s="114">
        <v>27</v>
      </c>
      <c r="T31" s="3"/>
    </row>
    <row r="32" spans="1:20" ht="16.2" customHeight="1" x14ac:dyDescent="0.3">
      <c r="A32" s="8">
        <v>28</v>
      </c>
      <c r="B32" s="1" t="s">
        <v>34</v>
      </c>
      <c r="C32" s="49">
        <v>0</v>
      </c>
      <c r="D32" s="87"/>
      <c r="E32" s="70">
        <v>22000</v>
      </c>
      <c r="F32" s="71"/>
      <c r="G32" s="72"/>
      <c r="H32" s="73"/>
      <c r="I32" s="73"/>
      <c r="J32" s="73"/>
      <c r="K32" s="73"/>
      <c r="L32" s="74"/>
      <c r="M32" s="74"/>
      <c r="N32" s="74"/>
      <c r="O32" s="74"/>
      <c r="P32" s="74"/>
      <c r="Q32" s="75"/>
      <c r="R32" s="45">
        <f t="shared" si="0"/>
        <v>22000</v>
      </c>
      <c r="S32" s="114">
        <v>28</v>
      </c>
      <c r="T32" s="3" t="s">
        <v>34</v>
      </c>
    </row>
    <row r="33" spans="1:21" ht="16.2" customHeight="1" x14ac:dyDescent="0.3">
      <c r="A33" s="8">
        <v>29</v>
      </c>
      <c r="B33" s="2" t="s">
        <v>35</v>
      </c>
      <c r="C33" s="49">
        <v>11499.999999999998</v>
      </c>
      <c r="D33" s="87">
        <v>11500</v>
      </c>
      <c r="E33" s="70">
        <v>22000</v>
      </c>
      <c r="F33" s="71"/>
      <c r="G33" s="72"/>
      <c r="H33" s="73">
        <v>22000</v>
      </c>
      <c r="I33" s="73"/>
      <c r="J33" s="73"/>
      <c r="K33" s="73"/>
      <c r="L33" s="74"/>
      <c r="M33" s="74"/>
      <c r="N33" s="74"/>
      <c r="O33" s="74"/>
      <c r="P33" s="74"/>
      <c r="Q33" s="75"/>
      <c r="R33" s="45">
        <f t="shared" si="0"/>
        <v>0</v>
      </c>
      <c r="S33" s="114">
        <v>29</v>
      </c>
      <c r="T33" s="90" t="s">
        <v>35</v>
      </c>
    </row>
    <row r="34" spans="1:21" ht="16.2" customHeight="1" x14ac:dyDescent="0.3">
      <c r="A34" s="8">
        <v>30</v>
      </c>
      <c r="B34" s="1" t="s">
        <v>36</v>
      </c>
      <c r="C34" s="49">
        <v>21000</v>
      </c>
      <c r="D34" s="87">
        <v>21000</v>
      </c>
      <c r="E34" s="70">
        <v>22000</v>
      </c>
      <c r="F34" s="71"/>
      <c r="G34" s="72">
        <v>15000</v>
      </c>
      <c r="H34" s="73"/>
      <c r="I34" s="73"/>
      <c r="J34" s="73"/>
      <c r="K34" s="73">
        <v>1000</v>
      </c>
      <c r="L34" s="74"/>
      <c r="M34" s="74"/>
      <c r="N34" s="74"/>
      <c r="O34" s="74"/>
      <c r="P34" s="74"/>
      <c r="Q34" s="75"/>
      <c r="R34" s="45">
        <f t="shared" si="0"/>
        <v>6000</v>
      </c>
      <c r="S34" s="114">
        <v>30</v>
      </c>
      <c r="T34" s="3" t="s">
        <v>36</v>
      </c>
    </row>
    <row r="35" spans="1:21" ht="16.2" customHeight="1" x14ac:dyDescent="0.3">
      <c r="A35" s="8" t="s">
        <v>37</v>
      </c>
      <c r="B35" s="1" t="s">
        <v>38</v>
      </c>
      <c r="C35" s="48">
        <v>0</v>
      </c>
      <c r="D35" s="69"/>
      <c r="E35" s="70">
        <v>22000</v>
      </c>
      <c r="F35" s="71"/>
      <c r="G35" s="72"/>
      <c r="H35" s="73"/>
      <c r="I35" s="73"/>
      <c r="J35" s="73"/>
      <c r="K35" s="73">
        <v>12000</v>
      </c>
      <c r="L35" s="74"/>
      <c r="M35" s="74"/>
      <c r="N35" s="74"/>
      <c r="O35" s="74"/>
      <c r="P35" s="74"/>
      <c r="Q35" s="75"/>
      <c r="R35" s="45">
        <f t="shared" si="0"/>
        <v>10000</v>
      </c>
      <c r="S35" s="114" t="s">
        <v>37</v>
      </c>
      <c r="T35" s="3" t="s">
        <v>38</v>
      </c>
    </row>
    <row r="36" spans="1:21" ht="16.2" customHeight="1" x14ac:dyDescent="0.3">
      <c r="A36" s="8" t="s">
        <v>39</v>
      </c>
      <c r="B36" s="1" t="s">
        <v>40</v>
      </c>
      <c r="C36" s="48">
        <v>0</v>
      </c>
      <c r="D36" s="69"/>
      <c r="E36" s="70">
        <v>22000</v>
      </c>
      <c r="F36" s="71"/>
      <c r="G36" s="72">
        <v>6000</v>
      </c>
      <c r="H36" s="73"/>
      <c r="I36" s="73"/>
      <c r="J36" s="73">
        <v>6000</v>
      </c>
      <c r="K36" s="73">
        <v>10000</v>
      </c>
      <c r="L36" s="74"/>
      <c r="M36" s="74"/>
      <c r="N36" s="74"/>
      <c r="O36" s="74"/>
      <c r="P36" s="74"/>
      <c r="Q36" s="75"/>
      <c r="R36" s="45">
        <f t="shared" si="0"/>
        <v>0</v>
      </c>
      <c r="S36" s="114" t="s">
        <v>39</v>
      </c>
      <c r="T36" s="3" t="s">
        <v>40</v>
      </c>
    </row>
    <row r="37" spans="1:21" ht="16.2" customHeight="1" x14ac:dyDescent="0.3">
      <c r="A37" s="11">
        <v>33</v>
      </c>
      <c r="B37" s="3" t="s">
        <v>41</v>
      </c>
      <c r="C37" s="48" t="s">
        <v>169</v>
      </c>
      <c r="D37" s="69"/>
      <c r="E37" s="70">
        <v>22000</v>
      </c>
      <c r="F37" s="71"/>
      <c r="G37" s="72"/>
      <c r="H37" s="73"/>
      <c r="I37" s="73"/>
      <c r="J37" s="73"/>
      <c r="K37" s="73"/>
      <c r="L37" s="85"/>
      <c r="M37" s="85"/>
      <c r="N37" s="85"/>
      <c r="O37" s="85"/>
      <c r="P37" s="85"/>
      <c r="Q37" s="86"/>
      <c r="R37" s="56">
        <f t="shared" si="0"/>
        <v>300210.34999999998</v>
      </c>
      <c r="S37" s="114">
        <v>33</v>
      </c>
      <c r="T37" s="3" t="s">
        <v>41</v>
      </c>
    </row>
    <row r="38" spans="1:21" ht="16.2" customHeight="1" x14ac:dyDescent="0.3">
      <c r="A38" s="11">
        <v>34</v>
      </c>
      <c r="B38" s="3" t="s">
        <v>42</v>
      </c>
      <c r="C38" s="49">
        <v>167200</v>
      </c>
      <c r="D38" s="69"/>
      <c r="E38" s="70">
        <v>22000</v>
      </c>
      <c r="F38" s="71"/>
      <c r="G38" s="72"/>
      <c r="H38" s="73"/>
      <c r="I38" s="73"/>
      <c r="J38" s="73"/>
      <c r="K38" s="73"/>
      <c r="L38" s="85"/>
      <c r="M38" s="85"/>
      <c r="N38" s="85"/>
      <c r="O38" s="85"/>
      <c r="P38" s="85"/>
      <c r="Q38" s="86"/>
      <c r="R38" s="56">
        <f t="shared" si="0"/>
        <v>189200</v>
      </c>
      <c r="S38" s="114">
        <v>34</v>
      </c>
      <c r="T38" s="3" t="s">
        <v>42</v>
      </c>
    </row>
    <row r="39" spans="1:21" ht="16.2" customHeight="1" x14ac:dyDescent="0.3">
      <c r="A39" s="8">
        <v>35</v>
      </c>
      <c r="B39" s="1" t="s">
        <v>197</v>
      </c>
      <c r="C39" s="49">
        <v>-500</v>
      </c>
      <c r="D39" s="87"/>
      <c r="E39" s="70">
        <v>22000</v>
      </c>
      <c r="F39" s="71"/>
      <c r="G39" s="72"/>
      <c r="H39" s="73">
        <v>21500</v>
      </c>
      <c r="I39" s="73"/>
      <c r="J39" s="73"/>
      <c r="K39" s="73"/>
      <c r="L39" s="74"/>
      <c r="M39" s="74"/>
      <c r="N39" s="74"/>
      <c r="O39" s="74"/>
      <c r="P39" s="74"/>
      <c r="Q39" s="75"/>
      <c r="R39" s="45">
        <f t="shared" si="0"/>
        <v>0</v>
      </c>
      <c r="S39" s="114">
        <v>35</v>
      </c>
      <c r="T39" s="3" t="s">
        <v>197</v>
      </c>
    </row>
    <row r="40" spans="1:21" ht="16.2" customHeight="1" x14ac:dyDescent="0.3">
      <c r="A40" s="8">
        <v>36</v>
      </c>
      <c r="B40" s="1" t="s">
        <v>43</v>
      </c>
      <c r="C40" s="49">
        <v>0</v>
      </c>
      <c r="D40" s="87"/>
      <c r="E40" s="70">
        <v>22000</v>
      </c>
      <c r="F40" s="71"/>
      <c r="G40" s="72"/>
      <c r="H40" s="73"/>
      <c r="I40" s="73"/>
      <c r="J40" s="73"/>
      <c r="K40" s="73">
        <v>10000</v>
      </c>
      <c r="L40" s="74"/>
      <c r="M40" s="74"/>
      <c r="N40" s="74"/>
      <c r="O40" s="74"/>
      <c r="P40" s="74"/>
      <c r="Q40" s="75"/>
      <c r="R40" s="45">
        <f t="shared" si="0"/>
        <v>12000</v>
      </c>
      <c r="S40" s="114">
        <v>36</v>
      </c>
      <c r="T40" s="3" t="s">
        <v>43</v>
      </c>
    </row>
    <row r="41" spans="1:21" ht="16.2" customHeight="1" x14ac:dyDescent="0.3">
      <c r="A41" s="8">
        <v>37</v>
      </c>
      <c r="B41" s="1" t="s">
        <v>44</v>
      </c>
      <c r="C41" s="49">
        <v>25000</v>
      </c>
      <c r="D41" s="87">
        <v>25000</v>
      </c>
      <c r="E41" s="70">
        <v>22000</v>
      </c>
      <c r="F41" s="71"/>
      <c r="G41" s="72"/>
      <c r="H41" s="73"/>
      <c r="I41" s="73"/>
      <c r="J41" s="73"/>
      <c r="K41" s="73"/>
      <c r="L41" s="74"/>
      <c r="M41" s="74"/>
      <c r="N41" s="74"/>
      <c r="O41" s="74"/>
      <c r="P41" s="74"/>
      <c r="Q41" s="75"/>
      <c r="R41" s="45">
        <f t="shared" si="0"/>
        <v>22000</v>
      </c>
      <c r="S41" s="114">
        <v>37</v>
      </c>
      <c r="T41" s="3" t="s">
        <v>44</v>
      </c>
    </row>
    <row r="42" spans="1:21" ht="16.2" customHeight="1" x14ac:dyDescent="0.3">
      <c r="A42" s="11">
        <v>38</v>
      </c>
      <c r="B42" s="3" t="s">
        <v>45</v>
      </c>
      <c r="C42" s="49">
        <v>212550.35</v>
      </c>
      <c r="D42" s="69"/>
      <c r="E42" s="70">
        <v>22000</v>
      </c>
      <c r="F42" s="71"/>
      <c r="G42" s="72"/>
      <c r="H42" s="73"/>
      <c r="I42" s="73"/>
      <c r="J42" s="73"/>
      <c r="K42" s="73">
        <v>10000</v>
      </c>
      <c r="L42" s="85"/>
      <c r="M42" s="85"/>
      <c r="N42" s="85"/>
      <c r="O42" s="85"/>
      <c r="P42" s="85"/>
      <c r="Q42" s="86"/>
      <c r="R42" s="56">
        <f t="shared" si="0"/>
        <v>224550.35</v>
      </c>
      <c r="S42" s="114">
        <v>38</v>
      </c>
      <c r="T42" s="3" t="s">
        <v>45</v>
      </c>
    </row>
    <row r="43" spans="1:21" ht="16.2" customHeight="1" x14ac:dyDescent="0.3">
      <c r="A43" s="8">
        <v>39</v>
      </c>
      <c r="B43" s="1" t="s">
        <v>46</v>
      </c>
      <c r="C43" s="49">
        <v>0</v>
      </c>
      <c r="D43" s="87"/>
      <c r="E43" s="70">
        <v>22000</v>
      </c>
      <c r="F43" s="71"/>
      <c r="G43" s="72"/>
      <c r="H43" s="73">
        <v>3000</v>
      </c>
      <c r="I43" s="73">
        <v>19000</v>
      </c>
      <c r="J43" s="73"/>
      <c r="K43" s="73"/>
      <c r="L43" s="74"/>
      <c r="M43" s="74"/>
      <c r="N43" s="74"/>
      <c r="O43" s="74"/>
      <c r="P43" s="74"/>
      <c r="Q43" s="75"/>
      <c r="R43" s="45">
        <f t="shared" si="0"/>
        <v>0</v>
      </c>
      <c r="S43" s="114">
        <v>39</v>
      </c>
      <c r="T43" s="3" t="s">
        <v>46</v>
      </c>
    </row>
    <row r="44" spans="1:21" ht="16.2" customHeight="1" x14ac:dyDescent="0.3">
      <c r="A44" s="11">
        <v>40</v>
      </c>
      <c r="B44" s="3" t="s">
        <v>47</v>
      </c>
      <c r="C44" s="49">
        <v>137400.35</v>
      </c>
      <c r="D44" s="69"/>
      <c r="E44" s="70">
        <v>22000</v>
      </c>
      <c r="F44" s="71"/>
      <c r="G44" s="72"/>
      <c r="H44" s="73"/>
      <c r="I44" s="73"/>
      <c r="J44" s="73"/>
      <c r="K44" s="73"/>
      <c r="L44" s="85"/>
      <c r="M44" s="85"/>
      <c r="N44" s="85"/>
      <c r="O44" s="85"/>
      <c r="P44" s="85"/>
      <c r="Q44" s="86"/>
      <c r="R44" s="56">
        <f t="shared" si="0"/>
        <v>159400.35</v>
      </c>
      <c r="S44" s="114">
        <v>40</v>
      </c>
      <c r="T44" s="3" t="s">
        <v>47</v>
      </c>
    </row>
    <row r="45" spans="1:21" ht="16.2" customHeight="1" x14ac:dyDescent="0.3">
      <c r="A45" s="8">
        <v>41</v>
      </c>
      <c r="B45" s="1" t="s">
        <v>48</v>
      </c>
      <c r="C45" s="49">
        <v>0</v>
      </c>
      <c r="D45" s="87"/>
      <c r="E45" s="70">
        <v>22000</v>
      </c>
      <c r="F45" s="71"/>
      <c r="G45" s="72"/>
      <c r="H45" s="73"/>
      <c r="I45" s="73"/>
      <c r="J45" s="73"/>
      <c r="K45" s="73">
        <v>22000</v>
      </c>
      <c r="L45" s="74"/>
      <c r="M45" s="74"/>
      <c r="N45" s="74"/>
      <c r="O45" s="74"/>
      <c r="P45" s="74"/>
      <c r="Q45" s="75"/>
      <c r="R45" s="45">
        <f t="shared" si="0"/>
        <v>0</v>
      </c>
      <c r="S45" s="114">
        <v>41</v>
      </c>
      <c r="T45" s="3" t="s">
        <v>48</v>
      </c>
    </row>
    <row r="46" spans="1:21" ht="16.2" customHeight="1" x14ac:dyDescent="0.3">
      <c r="A46" s="11">
        <v>42</v>
      </c>
      <c r="B46" s="3" t="s">
        <v>49</v>
      </c>
      <c r="C46" s="49">
        <v>22000</v>
      </c>
      <c r="D46" s="87">
        <v>10000</v>
      </c>
      <c r="E46" s="70">
        <v>22000</v>
      </c>
      <c r="F46" s="71"/>
      <c r="G46" s="72"/>
      <c r="H46" s="73"/>
      <c r="I46" s="73"/>
      <c r="J46" s="73"/>
      <c r="K46" s="73"/>
      <c r="L46" s="85"/>
      <c r="M46" s="85"/>
      <c r="N46" s="85"/>
      <c r="O46" s="85"/>
      <c r="P46" s="85"/>
      <c r="Q46" s="86"/>
      <c r="R46" s="56">
        <f t="shared" si="0"/>
        <v>34000</v>
      </c>
      <c r="S46" s="114">
        <v>42</v>
      </c>
      <c r="T46" s="3" t="s">
        <v>49</v>
      </c>
      <c r="U46" s="51"/>
    </row>
    <row r="47" spans="1:21" ht="16.2" customHeight="1" x14ac:dyDescent="0.3">
      <c r="A47" s="8">
        <v>43</v>
      </c>
      <c r="B47" s="1" t="s">
        <v>50</v>
      </c>
      <c r="C47" s="49">
        <v>3.6415315207705135E-13</v>
      </c>
      <c r="D47" s="87"/>
      <c r="E47" s="70">
        <v>22000</v>
      </c>
      <c r="F47" s="71"/>
      <c r="G47" s="72"/>
      <c r="H47" s="73"/>
      <c r="I47" s="73"/>
      <c r="J47" s="73"/>
      <c r="K47" s="73">
        <v>22000</v>
      </c>
      <c r="L47" s="74"/>
      <c r="M47" s="74"/>
      <c r="N47" s="74"/>
      <c r="O47" s="74"/>
      <c r="P47" s="74"/>
      <c r="Q47" s="75"/>
      <c r="R47" s="45">
        <f t="shared" si="0"/>
        <v>0</v>
      </c>
      <c r="S47" s="114">
        <v>43</v>
      </c>
      <c r="T47" s="3" t="s">
        <v>50</v>
      </c>
    </row>
    <row r="48" spans="1:21" ht="16.2" customHeight="1" x14ac:dyDescent="0.3">
      <c r="A48" s="8">
        <v>44</v>
      </c>
      <c r="B48" s="1" t="s">
        <v>51</v>
      </c>
      <c r="C48" s="49">
        <v>0</v>
      </c>
      <c r="D48" s="87"/>
      <c r="E48" s="70">
        <v>22000</v>
      </c>
      <c r="F48" s="71"/>
      <c r="G48" s="72">
        <v>12000</v>
      </c>
      <c r="H48" s="73"/>
      <c r="I48" s="73"/>
      <c r="J48" s="73"/>
      <c r="K48" s="73"/>
      <c r="L48" s="74"/>
      <c r="M48" s="74"/>
      <c r="N48" s="74"/>
      <c r="O48" s="74"/>
      <c r="P48" s="74"/>
      <c r="Q48" s="75"/>
      <c r="R48" s="45">
        <f t="shared" si="0"/>
        <v>10000</v>
      </c>
      <c r="S48" s="114">
        <v>44</v>
      </c>
      <c r="T48" s="3" t="s">
        <v>51</v>
      </c>
    </row>
    <row r="49" spans="1:20" ht="16.2" customHeight="1" x14ac:dyDescent="0.3">
      <c r="A49" s="8">
        <v>45</v>
      </c>
      <c r="B49" s="1" t="s">
        <v>52</v>
      </c>
      <c r="C49" s="49">
        <v>0</v>
      </c>
      <c r="D49" s="87"/>
      <c r="E49" s="70">
        <v>22000</v>
      </c>
      <c r="F49" s="71"/>
      <c r="G49" s="72"/>
      <c r="H49" s="73"/>
      <c r="I49" s="73"/>
      <c r="J49" s="73"/>
      <c r="K49" s="73"/>
      <c r="L49" s="74"/>
      <c r="M49" s="74"/>
      <c r="N49" s="74"/>
      <c r="O49" s="74"/>
      <c r="P49" s="74"/>
      <c r="Q49" s="75"/>
      <c r="R49" s="45">
        <f t="shared" si="0"/>
        <v>22000</v>
      </c>
      <c r="S49" s="114">
        <v>45</v>
      </c>
      <c r="T49" s="3" t="s">
        <v>52</v>
      </c>
    </row>
    <row r="50" spans="1:20" ht="16.2" customHeight="1" x14ac:dyDescent="0.3">
      <c r="A50" s="8">
        <v>46</v>
      </c>
      <c r="B50" s="1" t="s">
        <v>53</v>
      </c>
      <c r="C50" s="49">
        <v>2083.3599999999951</v>
      </c>
      <c r="D50" s="87"/>
      <c r="E50" s="70">
        <v>22000</v>
      </c>
      <c r="F50" s="71">
        <v>1833.34</v>
      </c>
      <c r="G50" s="72">
        <v>1833.34</v>
      </c>
      <c r="H50" s="73">
        <v>1833.34</v>
      </c>
      <c r="I50" s="73">
        <v>1833.34</v>
      </c>
      <c r="J50" s="73"/>
      <c r="K50" s="73">
        <v>1833.34</v>
      </c>
      <c r="L50" s="74"/>
      <c r="M50" s="74"/>
      <c r="N50" s="74"/>
      <c r="O50" s="74"/>
      <c r="P50" s="74"/>
      <c r="Q50" s="75"/>
      <c r="R50" s="45">
        <f t="shared" si="0"/>
        <v>14916.659999999993</v>
      </c>
      <c r="S50" s="114">
        <v>46</v>
      </c>
      <c r="T50" s="3" t="s">
        <v>53</v>
      </c>
    </row>
    <row r="51" spans="1:20" ht="16.2" customHeight="1" x14ac:dyDescent="0.3">
      <c r="A51" s="8">
        <v>47</v>
      </c>
      <c r="B51" s="1" t="s">
        <v>54</v>
      </c>
      <c r="C51" s="49">
        <v>0</v>
      </c>
      <c r="D51" s="87"/>
      <c r="E51" s="70">
        <v>22000</v>
      </c>
      <c r="F51" s="71"/>
      <c r="G51" s="72"/>
      <c r="H51" s="73"/>
      <c r="I51" s="73"/>
      <c r="J51" s="73"/>
      <c r="K51" s="73"/>
      <c r="L51" s="74"/>
      <c r="M51" s="74"/>
      <c r="N51" s="74"/>
      <c r="O51" s="74"/>
      <c r="P51" s="74"/>
      <c r="Q51" s="75"/>
      <c r="R51" s="45">
        <f t="shared" si="0"/>
        <v>22000</v>
      </c>
      <c r="S51" s="114">
        <v>47</v>
      </c>
      <c r="T51" s="3" t="s">
        <v>54</v>
      </c>
    </row>
    <row r="52" spans="1:20" ht="16.2" customHeight="1" x14ac:dyDescent="0.3">
      <c r="A52" s="8">
        <v>48</v>
      </c>
      <c r="B52" s="1" t="s">
        <v>55</v>
      </c>
      <c r="C52" s="49">
        <v>0</v>
      </c>
      <c r="D52" s="87"/>
      <c r="E52" s="70">
        <v>22000</v>
      </c>
      <c r="F52" s="71">
        <v>2000</v>
      </c>
      <c r="G52" s="72">
        <v>2000</v>
      </c>
      <c r="H52" s="73">
        <v>2000</v>
      </c>
      <c r="I52" s="73">
        <v>2000</v>
      </c>
      <c r="J52" s="73">
        <v>2000</v>
      </c>
      <c r="K52" s="73">
        <v>2000</v>
      </c>
      <c r="L52" s="74"/>
      <c r="M52" s="74"/>
      <c r="N52" s="74"/>
      <c r="O52" s="74"/>
      <c r="P52" s="74"/>
      <c r="Q52" s="75"/>
      <c r="R52" s="45">
        <f t="shared" si="0"/>
        <v>10000</v>
      </c>
      <c r="S52" s="114">
        <v>48</v>
      </c>
      <c r="T52" s="3" t="s">
        <v>55</v>
      </c>
    </row>
    <row r="53" spans="1:20" ht="16.2" customHeight="1" x14ac:dyDescent="0.3">
      <c r="A53" s="8">
        <v>49</v>
      </c>
      <c r="B53" s="1" t="s">
        <v>196</v>
      </c>
      <c r="C53" s="49">
        <v>12500</v>
      </c>
      <c r="D53" s="87">
        <v>12500</v>
      </c>
      <c r="E53" s="70">
        <v>22000</v>
      </c>
      <c r="F53" s="71"/>
      <c r="G53" s="72"/>
      <c r="H53" s="73"/>
      <c r="I53" s="73"/>
      <c r="J53" s="73"/>
      <c r="K53" s="73"/>
      <c r="L53" s="74"/>
      <c r="M53" s="74"/>
      <c r="N53" s="74"/>
      <c r="O53" s="74"/>
      <c r="P53" s="74"/>
      <c r="Q53" s="75"/>
      <c r="R53" s="45">
        <f t="shared" si="0"/>
        <v>22000</v>
      </c>
      <c r="S53" s="114">
        <v>49</v>
      </c>
      <c r="T53" s="3" t="s">
        <v>56</v>
      </c>
    </row>
    <row r="54" spans="1:20" ht="16.2" customHeight="1" x14ac:dyDescent="0.3">
      <c r="A54" s="8">
        <v>50</v>
      </c>
      <c r="B54" s="1" t="s">
        <v>57</v>
      </c>
      <c r="C54" s="49">
        <v>0</v>
      </c>
      <c r="D54" s="87"/>
      <c r="E54" s="70">
        <v>22000</v>
      </c>
      <c r="F54" s="71"/>
      <c r="G54" s="72"/>
      <c r="H54" s="73"/>
      <c r="I54" s="73"/>
      <c r="J54" s="73"/>
      <c r="K54" s="73"/>
      <c r="L54" s="74"/>
      <c r="M54" s="74"/>
      <c r="N54" s="74"/>
      <c r="O54" s="74"/>
      <c r="P54" s="74"/>
      <c r="Q54" s="75"/>
      <c r="R54" s="45">
        <f t="shared" si="0"/>
        <v>22000</v>
      </c>
      <c r="S54" s="114">
        <v>50</v>
      </c>
      <c r="T54" s="3" t="s">
        <v>57</v>
      </c>
    </row>
    <row r="55" spans="1:20" ht="16.2" customHeight="1" x14ac:dyDescent="0.3">
      <c r="A55" s="8">
        <v>51</v>
      </c>
      <c r="B55" s="1" t="s">
        <v>58</v>
      </c>
      <c r="C55" s="49">
        <v>13000</v>
      </c>
      <c r="D55" s="87">
        <v>13000</v>
      </c>
      <c r="E55" s="70">
        <v>22000</v>
      </c>
      <c r="F55" s="71"/>
      <c r="G55" s="72"/>
      <c r="H55" s="73"/>
      <c r="I55" s="73"/>
      <c r="J55" s="73"/>
      <c r="K55" s="73"/>
      <c r="L55" s="74"/>
      <c r="M55" s="74"/>
      <c r="N55" s="74"/>
      <c r="O55" s="74"/>
      <c r="P55" s="74"/>
      <c r="Q55" s="75"/>
      <c r="R55" s="45">
        <f t="shared" si="0"/>
        <v>22000</v>
      </c>
      <c r="S55" s="114">
        <v>51</v>
      </c>
      <c r="T55" s="3" t="s">
        <v>58</v>
      </c>
    </row>
    <row r="56" spans="1:20" ht="16.2" customHeight="1" x14ac:dyDescent="0.3">
      <c r="A56" s="8">
        <v>52</v>
      </c>
      <c r="B56" s="1" t="s">
        <v>59</v>
      </c>
      <c r="C56" s="49">
        <v>0</v>
      </c>
      <c r="D56" s="87"/>
      <c r="E56" s="70">
        <v>22000</v>
      </c>
      <c r="F56" s="71"/>
      <c r="G56" s="72"/>
      <c r="H56" s="73"/>
      <c r="I56" s="73"/>
      <c r="J56" s="73"/>
      <c r="K56" s="73">
        <v>12000</v>
      </c>
      <c r="L56" s="74"/>
      <c r="M56" s="74"/>
      <c r="N56" s="74"/>
      <c r="O56" s="74"/>
      <c r="P56" s="74"/>
      <c r="Q56" s="75"/>
      <c r="R56" s="45">
        <f t="shared" si="0"/>
        <v>10000</v>
      </c>
      <c r="S56" s="114">
        <v>52</v>
      </c>
      <c r="T56" s="3" t="s">
        <v>59</v>
      </c>
    </row>
    <row r="57" spans="1:20" ht="16.2" customHeight="1" x14ac:dyDescent="0.3">
      <c r="A57" s="8">
        <v>53</v>
      </c>
      <c r="B57" s="1" t="s">
        <v>60</v>
      </c>
      <c r="C57" s="49">
        <v>8500</v>
      </c>
      <c r="D57" s="87">
        <v>8500</v>
      </c>
      <c r="E57" s="70">
        <v>22000</v>
      </c>
      <c r="F57" s="71"/>
      <c r="G57" s="72"/>
      <c r="H57" s="73"/>
      <c r="I57" s="73"/>
      <c r="J57" s="73"/>
      <c r="K57" s="73"/>
      <c r="L57" s="74">
        <v>13000</v>
      </c>
      <c r="M57" s="74"/>
      <c r="N57" s="74"/>
      <c r="O57" s="74"/>
      <c r="P57" s="74"/>
      <c r="Q57" s="75"/>
      <c r="R57" s="45">
        <f t="shared" si="0"/>
        <v>9000</v>
      </c>
      <c r="S57" s="114">
        <v>53</v>
      </c>
      <c r="T57" s="3" t="s">
        <v>60</v>
      </c>
    </row>
    <row r="58" spans="1:20" ht="16.2" customHeight="1" x14ac:dyDescent="0.3">
      <c r="A58" s="8">
        <v>54</v>
      </c>
      <c r="B58" s="1" t="s">
        <v>61</v>
      </c>
      <c r="C58" s="49">
        <v>0</v>
      </c>
      <c r="D58" s="87"/>
      <c r="E58" s="70">
        <v>22000</v>
      </c>
      <c r="F58" s="71"/>
      <c r="G58" s="72"/>
      <c r="H58" s="73"/>
      <c r="I58" s="73"/>
      <c r="J58" s="73"/>
      <c r="K58" s="73">
        <v>22000</v>
      </c>
      <c r="L58" s="74"/>
      <c r="M58" s="74"/>
      <c r="N58" s="74"/>
      <c r="O58" s="74"/>
      <c r="P58" s="74"/>
      <c r="Q58" s="75"/>
      <c r="R58" s="45">
        <f t="shared" si="0"/>
        <v>0</v>
      </c>
      <c r="S58" s="114">
        <v>54</v>
      </c>
      <c r="T58" s="3" t="s">
        <v>61</v>
      </c>
    </row>
    <row r="59" spans="1:20" ht="16.2" customHeight="1" x14ac:dyDescent="0.3">
      <c r="A59" s="8" t="s">
        <v>62</v>
      </c>
      <c r="B59" s="1" t="s">
        <v>63</v>
      </c>
      <c r="C59" s="48">
        <v>500</v>
      </c>
      <c r="D59" s="69">
        <v>500</v>
      </c>
      <c r="E59" s="70">
        <v>22000</v>
      </c>
      <c r="F59" s="71"/>
      <c r="G59" s="72"/>
      <c r="H59" s="73"/>
      <c r="I59" s="73"/>
      <c r="J59" s="73"/>
      <c r="K59" s="73"/>
      <c r="L59" s="74"/>
      <c r="M59" s="74"/>
      <c r="N59" s="74"/>
      <c r="O59" s="74"/>
      <c r="P59" s="74"/>
      <c r="Q59" s="75"/>
      <c r="R59" s="45">
        <f t="shared" si="0"/>
        <v>22000</v>
      </c>
      <c r="S59" s="114" t="s">
        <v>62</v>
      </c>
      <c r="T59" s="3" t="s">
        <v>63</v>
      </c>
    </row>
    <row r="60" spans="1:20" ht="16.2" customHeight="1" x14ac:dyDescent="0.3">
      <c r="A60" s="8" t="s">
        <v>64</v>
      </c>
      <c r="B60" s="1" t="s">
        <v>65</v>
      </c>
      <c r="C60" s="48" t="s">
        <v>166</v>
      </c>
      <c r="D60" s="69">
        <v>13000</v>
      </c>
      <c r="E60" s="70">
        <v>22000</v>
      </c>
      <c r="F60" s="71"/>
      <c r="G60" s="72"/>
      <c r="H60" s="73"/>
      <c r="I60" s="73"/>
      <c r="J60" s="73"/>
      <c r="K60" s="73"/>
      <c r="L60" s="74"/>
      <c r="M60" s="74"/>
      <c r="N60" s="74"/>
      <c r="O60" s="74"/>
      <c r="P60" s="74"/>
      <c r="Q60" s="75"/>
      <c r="R60" s="45">
        <f t="shared" si="0"/>
        <v>22000</v>
      </c>
      <c r="S60" s="114" t="s">
        <v>64</v>
      </c>
      <c r="T60" s="3" t="s">
        <v>65</v>
      </c>
    </row>
    <row r="61" spans="1:20" ht="16.2" customHeight="1" x14ac:dyDescent="0.3">
      <c r="A61" s="11">
        <v>57</v>
      </c>
      <c r="B61" s="3" t="s">
        <v>66</v>
      </c>
      <c r="C61" s="48" t="s">
        <v>167</v>
      </c>
      <c r="D61" s="69">
        <v>35000</v>
      </c>
      <c r="E61" s="70">
        <v>22000</v>
      </c>
      <c r="F61" s="71"/>
      <c r="G61" s="72"/>
      <c r="H61" s="73"/>
      <c r="I61" s="73"/>
      <c r="J61" s="73"/>
      <c r="K61" s="73"/>
      <c r="L61" s="85"/>
      <c r="M61" s="85"/>
      <c r="N61" s="85"/>
      <c r="O61" s="85"/>
      <c r="P61" s="85"/>
      <c r="Q61" s="86"/>
      <c r="R61" s="56">
        <f t="shared" si="0"/>
        <v>100390</v>
      </c>
      <c r="S61" s="114">
        <v>57</v>
      </c>
      <c r="T61" s="3" t="s">
        <v>66</v>
      </c>
    </row>
    <row r="62" spans="1:20" ht="16.2" customHeight="1" x14ac:dyDescent="0.3">
      <c r="A62" s="11">
        <v>57</v>
      </c>
      <c r="B62" s="3" t="s">
        <v>66</v>
      </c>
      <c r="C62" s="48" t="s">
        <v>168</v>
      </c>
      <c r="D62" s="69"/>
      <c r="E62" s="84"/>
      <c r="F62" s="71"/>
      <c r="G62" s="72"/>
      <c r="H62" s="73"/>
      <c r="I62" s="73"/>
      <c r="J62" s="73"/>
      <c r="K62" s="73"/>
      <c r="L62" s="85"/>
      <c r="M62" s="85"/>
      <c r="N62" s="85"/>
      <c r="O62" s="85"/>
      <c r="P62" s="85"/>
      <c r="Q62" s="86"/>
      <c r="R62" s="56">
        <f t="shared" si="0"/>
        <v>116200</v>
      </c>
      <c r="S62" s="114">
        <v>57</v>
      </c>
      <c r="T62" s="3" t="s">
        <v>66</v>
      </c>
    </row>
    <row r="63" spans="1:20" ht="16.2" customHeight="1" x14ac:dyDescent="0.3">
      <c r="A63" s="8">
        <v>58</v>
      </c>
      <c r="B63" s="1" t="s">
        <v>67</v>
      </c>
      <c r="C63" s="48" t="s">
        <v>163</v>
      </c>
      <c r="D63" s="69"/>
      <c r="E63" s="70">
        <v>22000</v>
      </c>
      <c r="F63" s="71"/>
      <c r="G63" s="72"/>
      <c r="H63" s="73"/>
      <c r="I63" s="73"/>
      <c r="J63" s="73"/>
      <c r="K63" s="73">
        <v>8000</v>
      </c>
      <c r="L63" s="74"/>
      <c r="M63" s="74"/>
      <c r="N63" s="74"/>
      <c r="O63" s="74"/>
      <c r="P63" s="74"/>
      <c r="Q63" s="75"/>
      <c r="R63" s="45">
        <f t="shared" si="0"/>
        <v>14000</v>
      </c>
      <c r="S63" s="114">
        <v>58</v>
      </c>
      <c r="T63" s="3" t="s">
        <v>67</v>
      </c>
    </row>
    <row r="64" spans="1:20" ht="16.2" customHeight="1" x14ac:dyDescent="0.3">
      <c r="A64" s="8" t="s">
        <v>162</v>
      </c>
      <c r="B64" s="1" t="s">
        <v>68</v>
      </c>
      <c r="C64" s="48" t="s">
        <v>163</v>
      </c>
      <c r="D64" s="69"/>
      <c r="E64" s="70">
        <v>22000</v>
      </c>
      <c r="F64" s="71"/>
      <c r="G64" s="72">
        <v>22000</v>
      </c>
      <c r="H64" s="73"/>
      <c r="I64" s="73"/>
      <c r="J64" s="73"/>
      <c r="K64" s="73"/>
      <c r="L64" s="74"/>
      <c r="M64" s="74"/>
      <c r="N64" s="74"/>
      <c r="O64" s="74"/>
      <c r="P64" s="74"/>
      <c r="Q64" s="75"/>
      <c r="R64" s="45">
        <f t="shared" si="0"/>
        <v>0</v>
      </c>
      <c r="S64" s="114" t="s">
        <v>162</v>
      </c>
      <c r="T64" s="3" t="s">
        <v>68</v>
      </c>
    </row>
    <row r="65" spans="1:20" ht="16.2" customHeight="1" x14ac:dyDescent="0.3">
      <c r="A65" s="8">
        <v>61</v>
      </c>
      <c r="B65" s="1" t="s">
        <v>69</v>
      </c>
      <c r="C65" s="49">
        <v>0</v>
      </c>
      <c r="D65" s="87"/>
      <c r="E65" s="70">
        <v>22000</v>
      </c>
      <c r="F65" s="71"/>
      <c r="G65" s="72"/>
      <c r="H65" s="73">
        <v>11000</v>
      </c>
      <c r="I65" s="73"/>
      <c r="J65" s="73"/>
      <c r="K65" s="73"/>
      <c r="L65" s="74"/>
      <c r="M65" s="74"/>
      <c r="N65" s="74"/>
      <c r="O65" s="74"/>
      <c r="P65" s="74"/>
      <c r="Q65" s="75"/>
      <c r="R65" s="45">
        <f t="shared" si="0"/>
        <v>11000</v>
      </c>
      <c r="S65" s="114">
        <v>61</v>
      </c>
      <c r="T65" s="3" t="s">
        <v>69</v>
      </c>
    </row>
    <row r="66" spans="1:20" ht="16.2" customHeight="1" x14ac:dyDescent="0.3">
      <c r="A66" s="11">
        <v>62</v>
      </c>
      <c r="B66" s="3" t="s">
        <v>70</v>
      </c>
      <c r="C66" s="49">
        <v>31500</v>
      </c>
      <c r="D66" s="69"/>
      <c r="E66" s="70">
        <v>22000</v>
      </c>
      <c r="F66" s="71"/>
      <c r="G66" s="72"/>
      <c r="H66" s="73"/>
      <c r="I66" s="73"/>
      <c r="J66" s="73"/>
      <c r="K66" s="73"/>
      <c r="L66" s="85"/>
      <c r="M66" s="85"/>
      <c r="N66" s="85"/>
      <c r="O66" s="85"/>
      <c r="P66" s="85"/>
      <c r="Q66" s="86"/>
      <c r="R66" s="56">
        <f t="shared" si="0"/>
        <v>53500</v>
      </c>
      <c r="S66" s="114">
        <v>62</v>
      </c>
      <c r="T66" s="3" t="s">
        <v>70</v>
      </c>
    </row>
    <row r="67" spans="1:20" ht="16.2" customHeight="1" x14ac:dyDescent="0.3">
      <c r="A67" s="11">
        <v>63</v>
      </c>
      <c r="B67" s="3" t="s">
        <v>71</v>
      </c>
      <c r="C67" s="49">
        <v>50700</v>
      </c>
      <c r="D67" s="87">
        <v>50700</v>
      </c>
      <c r="E67" s="70">
        <v>22000</v>
      </c>
      <c r="F67" s="71"/>
      <c r="G67" s="72"/>
      <c r="H67" s="73"/>
      <c r="I67" s="73"/>
      <c r="J67" s="73"/>
      <c r="K67" s="73"/>
      <c r="L67" s="85"/>
      <c r="M67" s="85"/>
      <c r="N67" s="85"/>
      <c r="O67" s="85"/>
      <c r="P67" s="85"/>
      <c r="Q67" s="86"/>
      <c r="R67" s="45">
        <f t="shared" ref="R67:R131" si="1">C67-D67+E67-F67-G67-H67-I67-J67-K67-L67-M67-N67-O67-P67-Q67</f>
        <v>22000</v>
      </c>
      <c r="S67" s="115">
        <v>63</v>
      </c>
      <c r="T67" s="3" t="s">
        <v>71</v>
      </c>
    </row>
    <row r="68" spans="1:20" ht="16.2" customHeight="1" x14ac:dyDescent="0.3">
      <c r="A68" s="8">
        <v>64</v>
      </c>
      <c r="B68" s="1" t="s">
        <v>72</v>
      </c>
      <c r="C68" s="49">
        <v>12000</v>
      </c>
      <c r="D68" s="87">
        <v>12000</v>
      </c>
      <c r="E68" s="70">
        <v>22000</v>
      </c>
      <c r="F68" s="71"/>
      <c r="G68" s="72"/>
      <c r="H68" s="73"/>
      <c r="I68" s="73"/>
      <c r="J68" s="73"/>
      <c r="K68" s="73"/>
      <c r="L68" s="74"/>
      <c r="M68" s="74"/>
      <c r="N68" s="74"/>
      <c r="O68" s="74"/>
      <c r="P68" s="74"/>
      <c r="Q68" s="75"/>
      <c r="R68" s="45">
        <f t="shared" si="1"/>
        <v>22000</v>
      </c>
      <c r="S68" s="114">
        <v>64</v>
      </c>
      <c r="T68" s="3" t="s">
        <v>72</v>
      </c>
    </row>
    <row r="69" spans="1:20" ht="16.2" customHeight="1" x14ac:dyDescent="0.3">
      <c r="A69" s="8">
        <v>65</v>
      </c>
      <c r="B69" s="1" t="s">
        <v>73</v>
      </c>
      <c r="C69" s="49">
        <v>0</v>
      </c>
      <c r="D69" s="87"/>
      <c r="E69" s="70">
        <v>22000</v>
      </c>
      <c r="F69" s="71"/>
      <c r="G69" s="72"/>
      <c r="H69" s="73">
        <v>3000</v>
      </c>
      <c r="I69" s="73">
        <v>3000</v>
      </c>
      <c r="J69" s="73">
        <v>4000</v>
      </c>
      <c r="K69" s="73">
        <v>2000</v>
      </c>
      <c r="L69" s="74"/>
      <c r="M69" s="74"/>
      <c r="N69" s="74"/>
      <c r="O69" s="74"/>
      <c r="P69" s="74"/>
      <c r="Q69" s="75"/>
      <c r="R69" s="45">
        <f t="shared" si="1"/>
        <v>10000</v>
      </c>
      <c r="S69" s="114">
        <v>65</v>
      </c>
      <c r="T69" s="3" t="s">
        <v>73</v>
      </c>
    </row>
    <row r="70" spans="1:20" ht="16.2" customHeight="1" x14ac:dyDescent="0.3">
      <c r="A70" s="11">
        <v>66</v>
      </c>
      <c r="B70" s="3" t="s">
        <v>74</v>
      </c>
      <c r="C70" s="49">
        <v>12000.000000000004</v>
      </c>
      <c r="D70" s="69">
        <v>9000</v>
      </c>
      <c r="E70" s="70">
        <v>22000</v>
      </c>
      <c r="F70" s="71"/>
      <c r="G70" s="72"/>
      <c r="H70" s="73"/>
      <c r="I70" s="73"/>
      <c r="J70" s="73"/>
      <c r="K70" s="73"/>
      <c r="L70" s="85"/>
      <c r="M70" s="85"/>
      <c r="N70" s="85"/>
      <c r="O70" s="85"/>
      <c r="P70" s="85"/>
      <c r="Q70" s="86"/>
      <c r="R70" s="56">
        <f t="shared" si="1"/>
        <v>25000.000000000004</v>
      </c>
      <c r="S70" s="114">
        <v>66</v>
      </c>
      <c r="T70" s="3" t="s">
        <v>74</v>
      </c>
    </row>
    <row r="71" spans="1:20" ht="16.2" customHeight="1" x14ac:dyDescent="0.3">
      <c r="A71" s="8">
        <v>67</v>
      </c>
      <c r="B71" s="1" t="s">
        <v>75</v>
      </c>
      <c r="C71" s="49">
        <v>0</v>
      </c>
      <c r="D71" s="87"/>
      <c r="E71" s="70">
        <v>22000</v>
      </c>
      <c r="F71" s="71"/>
      <c r="G71" s="72">
        <v>22000</v>
      </c>
      <c r="H71" s="73"/>
      <c r="I71" s="73"/>
      <c r="J71" s="73"/>
      <c r="K71" s="73"/>
      <c r="L71" s="74"/>
      <c r="M71" s="74"/>
      <c r="N71" s="74"/>
      <c r="O71" s="74"/>
      <c r="P71" s="74"/>
      <c r="Q71" s="75"/>
      <c r="R71" s="45">
        <f t="shared" si="1"/>
        <v>0</v>
      </c>
      <c r="S71" s="114">
        <v>67</v>
      </c>
      <c r="T71" s="3" t="s">
        <v>75</v>
      </c>
    </row>
    <row r="72" spans="1:20" ht="16.2" customHeight="1" x14ac:dyDescent="0.3">
      <c r="A72" s="8">
        <v>68</v>
      </c>
      <c r="B72" s="1" t="s">
        <v>76</v>
      </c>
      <c r="C72" s="49">
        <v>0</v>
      </c>
      <c r="D72" s="87"/>
      <c r="E72" s="70">
        <v>22000</v>
      </c>
      <c r="F72" s="71"/>
      <c r="G72" s="72"/>
      <c r="H72" s="73">
        <v>22000</v>
      </c>
      <c r="I72" s="73"/>
      <c r="J72" s="73"/>
      <c r="K72" s="73"/>
      <c r="L72" s="74"/>
      <c r="M72" s="74"/>
      <c r="N72" s="74"/>
      <c r="O72" s="74"/>
      <c r="P72" s="74"/>
      <c r="Q72" s="75"/>
      <c r="R72" s="45">
        <f t="shared" si="1"/>
        <v>0</v>
      </c>
      <c r="S72" s="114">
        <v>68</v>
      </c>
      <c r="T72" s="3" t="s">
        <v>76</v>
      </c>
    </row>
    <row r="73" spans="1:20" ht="16.2" customHeight="1" x14ac:dyDescent="0.3">
      <c r="A73" s="8">
        <v>69</v>
      </c>
      <c r="B73" s="1" t="s">
        <v>77</v>
      </c>
      <c r="C73" s="49">
        <v>9500</v>
      </c>
      <c r="D73" s="87">
        <v>9500</v>
      </c>
      <c r="E73" s="70">
        <v>22000</v>
      </c>
      <c r="F73" s="71"/>
      <c r="G73" s="72"/>
      <c r="H73" s="73">
        <v>2000</v>
      </c>
      <c r="I73" s="73">
        <v>4000</v>
      </c>
      <c r="J73" s="73"/>
      <c r="K73" s="73"/>
      <c r="L73" s="74"/>
      <c r="M73" s="74"/>
      <c r="N73" s="74"/>
      <c r="O73" s="74"/>
      <c r="P73" s="74"/>
      <c r="Q73" s="75"/>
      <c r="R73" s="45">
        <f t="shared" si="1"/>
        <v>16000</v>
      </c>
      <c r="S73" s="114">
        <v>69</v>
      </c>
      <c r="T73" s="3" t="s">
        <v>77</v>
      </c>
    </row>
    <row r="74" spans="1:20" ht="16.2" customHeight="1" x14ac:dyDescent="0.3">
      <c r="A74" s="8">
        <v>70</v>
      </c>
      <c r="B74" s="1" t="s">
        <v>78</v>
      </c>
      <c r="C74" s="49">
        <v>0</v>
      </c>
      <c r="D74" s="87"/>
      <c r="E74" s="70">
        <v>22000</v>
      </c>
      <c r="F74" s="71"/>
      <c r="G74" s="72"/>
      <c r="H74" s="73"/>
      <c r="I74" s="73"/>
      <c r="J74" s="73"/>
      <c r="K74" s="73"/>
      <c r="L74" s="74"/>
      <c r="M74" s="74"/>
      <c r="N74" s="74"/>
      <c r="O74" s="74"/>
      <c r="P74" s="74"/>
      <c r="Q74" s="75"/>
      <c r="R74" s="45">
        <f t="shared" si="1"/>
        <v>22000</v>
      </c>
      <c r="S74" s="114">
        <v>70</v>
      </c>
      <c r="T74" s="3" t="s">
        <v>78</v>
      </c>
    </row>
    <row r="75" spans="1:20" ht="16.2" customHeight="1" x14ac:dyDescent="0.3">
      <c r="A75" s="8">
        <v>71</v>
      </c>
      <c r="B75" s="1" t="s">
        <v>79</v>
      </c>
      <c r="C75" s="49">
        <v>0</v>
      </c>
      <c r="D75" s="87"/>
      <c r="E75" s="70">
        <v>22000</v>
      </c>
      <c r="F75" s="71"/>
      <c r="G75" s="72"/>
      <c r="H75" s="73"/>
      <c r="I75" s="73"/>
      <c r="J75" s="73"/>
      <c r="K75" s="73"/>
      <c r="L75" s="74"/>
      <c r="M75" s="74"/>
      <c r="N75" s="74"/>
      <c r="O75" s="74"/>
      <c r="P75" s="74"/>
      <c r="Q75" s="75"/>
      <c r="R75" s="45">
        <f t="shared" si="1"/>
        <v>22000</v>
      </c>
      <c r="S75" s="114">
        <v>71</v>
      </c>
      <c r="T75" s="3" t="s">
        <v>79</v>
      </c>
    </row>
    <row r="76" spans="1:20" ht="16.2" customHeight="1" x14ac:dyDescent="0.3">
      <c r="A76" s="8" t="s">
        <v>80</v>
      </c>
      <c r="B76" s="1" t="s">
        <v>81</v>
      </c>
      <c r="C76" s="48" t="s">
        <v>171</v>
      </c>
      <c r="D76" s="69">
        <v>25000</v>
      </c>
      <c r="E76" s="70">
        <v>22000</v>
      </c>
      <c r="F76" s="71"/>
      <c r="G76" s="72"/>
      <c r="H76" s="73"/>
      <c r="I76" s="73"/>
      <c r="J76" s="73"/>
      <c r="K76" s="73"/>
      <c r="L76" s="74"/>
      <c r="M76" s="74"/>
      <c r="N76" s="74"/>
      <c r="O76" s="74"/>
      <c r="P76" s="74"/>
      <c r="Q76" s="75"/>
      <c r="R76" s="45">
        <f t="shared" si="1"/>
        <v>22000</v>
      </c>
      <c r="S76" s="114" t="s">
        <v>80</v>
      </c>
      <c r="T76" s="3" t="s">
        <v>81</v>
      </c>
    </row>
    <row r="77" spans="1:20" ht="16.2" customHeight="1" x14ac:dyDescent="0.3">
      <c r="A77" s="12" t="s">
        <v>82</v>
      </c>
      <c r="B77" s="1" t="s">
        <v>83</v>
      </c>
      <c r="C77" s="48" t="s">
        <v>172</v>
      </c>
      <c r="D77" s="69"/>
      <c r="E77" s="70">
        <v>22000</v>
      </c>
      <c r="F77" s="71"/>
      <c r="G77" s="72"/>
      <c r="H77" s="73"/>
      <c r="I77" s="73"/>
      <c r="J77" s="73"/>
      <c r="K77" s="73"/>
      <c r="L77" s="74"/>
      <c r="M77" s="74"/>
      <c r="N77" s="74"/>
      <c r="O77" s="74"/>
      <c r="P77" s="74"/>
      <c r="Q77" s="75"/>
      <c r="R77" s="45">
        <f t="shared" si="1"/>
        <v>22000</v>
      </c>
      <c r="S77" s="116" t="s">
        <v>82</v>
      </c>
      <c r="T77" s="3" t="s">
        <v>83</v>
      </c>
    </row>
    <row r="78" spans="1:20" ht="16.2" customHeight="1" x14ac:dyDescent="0.3">
      <c r="A78" s="8">
        <v>73</v>
      </c>
      <c r="B78" s="1" t="s">
        <v>84</v>
      </c>
      <c r="C78" s="48" t="s">
        <v>172</v>
      </c>
      <c r="D78" s="69"/>
      <c r="E78" s="70">
        <v>22000</v>
      </c>
      <c r="F78" s="71"/>
      <c r="G78" s="72"/>
      <c r="H78" s="73"/>
      <c r="I78" s="73"/>
      <c r="J78" s="73"/>
      <c r="K78" s="73">
        <v>22000</v>
      </c>
      <c r="L78" s="74"/>
      <c r="M78" s="74"/>
      <c r="N78" s="74"/>
      <c r="O78" s="74"/>
      <c r="P78" s="74"/>
      <c r="Q78" s="75"/>
      <c r="R78" s="45">
        <f t="shared" si="1"/>
        <v>0</v>
      </c>
      <c r="S78" s="114">
        <v>73</v>
      </c>
      <c r="T78" s="3" t="s">
        <v>84</v>
      </c>
    </row>
    <row r="79" spans="1:20" ht="16.2" customHeight="1" x14ac:dyDescent="0.3">
      <c r="A79" s="8" t="s">
        <v>85</v>
      </c>
      <c r="B79" s="1" t="s">
        <v>86</v>
      </c>
      <c r="C79" s="48" t="s">
        <v>172</v>
      </c>
      <c r="D79" s="69"/>
      <c r="E79" s="70">
        <v>22000</v>
      </c>
      <c r="F79" s="71">
        <v>8000</v>
      </c>
      <c r="G79" s="72">
        <v>3000</v>
      </c>
      <c r="H79" s="73">
        <v>10000</v>
      </c>
      <c r="I79" s="73"/>
      <c r="J79" s="73"/>
      <c r="K79" s="73"/>
      <c r="L79" s="74"/>
      <c r="M79" s="74"/>
      <c r="N79" s="74"/>
      <c r="O79" s="74"/>
      <c r="P79" s="74"/>
      <c r="Q79" s="75"/>
      <c r="R79" s="45">
        <f t="shared" si="1"/>
        <v>1000</v>
      </c>
      <c r="S79" s="114" t="s">
        <v>85</v>
      </c>
      <c r="T79" s="3" t="s">
        <v>86</v>
      </c>
    </row>
    <row r="80" spans="1:20" ht="16.2" customHeight="1" x14ac:dyDescent="0.3">
      <c r="A80" s="11">
        <v>75</v>
      </c>
      <c r="B80" s="3" t="s">
        <v>198</v>
      </c>
      <c r="C80" s="48" t="s">
        <v>165</v>
      </c>
      <c r="D80" s="69"/>
      <c r="E80" s="70">
        <v>22000</v>
      </c>
      <c r="F80" s="71"/>
      <c r="G80" s="72"/>
      <c r="H80" s="73"/>
      <c r="I80" s="73"/>
      <c r="J80" s="73"/>
      <c r="K80" s="73"/>
      <c r="L80" s="85"/>
      <c r="M80" s="85"/>
      <c r="N80" s="85"/>
      <c r="O80" s="85"/>
      <c r="P80" s="85"/>
      <c r="Q80" s="86"/>
      <c r="R80" s="56">
        <f t="shared" si="1"/>
        <v>34500</v>
      </c>
      <c r="S80" s="114">
        <v>75</v>
      </c>
      <c r="T80" s="3" t="s">
        <v>198</v>
      </c>
    </row>
    <row r="81" spans="1:20" ht="16.2" customHeight="1" x14ac:dyDescent="0.3">
      <c r="A81" s="13" t="s">
        <v>87</v>
      </c>
      <c r="B81" s="1" t="s">
        <v>88</v>
      </c>
      <c r="C81" s="49">
        <v>12000</v>
      </c>
      <c r="D81" s="87">
        <v>12000</v>
      </c>
      <c r="E81" s="70">
        <v>22000</v>
      </c>
      <c r="F81" s="71"/>
      <c r="G81" s="72"/>
      <c r="H81" s="73"/>
      <c r="I81" s="73"/>
      <c r="J81" s="73"/>
      <c r="K81" s="73"/>
      <c r="L81" s="74"/>
      <c r="M81" s="74"/>
      <c r="N81" s="74"/>
      <c r="O81" s="74"/>
      <c r="P81" s="74"/>
      <c r="Q81" s="75"/>
      <c r="R81" s="45">
        <f t="shared" si="1"/>
        <v>22000</v>
      </c>
      <c r="S81" s="117" t="s">
        <v>87</v>
      </c>
      <c r="T81" s="3" t="s">
        <v>88</v>
      </c>
    </row>
    <row r="82" spans="1:20" ht="16.2" customHeight="1" x14ac:dyDescent="0.3">
      <c r="A82" s="8">
        <v>77</v>
      </c>
      <c r="B82" s="1" t="s">
        <v>89</v>
      </c>
      <c r="C82" s="49">
        <v>0</v>
      </c>
      <c r="D82" s="87"/>
      <c r="E82" s="70">
        <v>22000</v>
      </c>
      <c r="F82" s="71"/>
      <c r="G82" s="72"/>
      <c r="H82" s="73"/>
      <c r="I82" s="73"/>
      <c r="J82" s="73"/>
      <c r="K82" s="73">
        <v>22000</v>
      </c>
      <c r="L82" s="74"/>
      <c r="M82" s="74"/>
      <c r="N82" s="74"/>
      <c r="O82" s="74"/>
      <c r="P82" s="74"/>
      <c r="Q82" s="75"/>
      <c r="R82" s="45">
        <f t="shared" si="1"/>
        <v>0</v>
      </c>
      <c r="S82" s="114">
        <v>77</v>
      </c>
      <c r="T82" s="3" t="s">
        <v>89</v>
      </c>
    </row>
    <row r="83" spans="1:20" ht="16.2" customHeight="1" x14ac:dyDescent="0.3">
      <c r="A83" s="8">
        <v>78</v>
      </c>
      <c r="B83" s="1" t="s">
        <v>90</v>
      </c>
      <c r="C83" s="49">
        <v>0</v>
      </c>
      <c r="D83" s="87"/>
      <c r="E83" s="70">
        <v>22000</v>
      </c>
      <c r="F83" s="71"/>
      <c r="G83" s="72"/>
      <c r="H83" s="73"/>
      <c r="I83" s="73"/>
      <c r="J83" s="73">
        <v>22000</v>
      </c>
      <c r="K83" s="73"/>
      <c r="L83" s="74"/>
      <c r="M83" s="74"/>
      <c r="N83" s="74"/>
      <c r="O83" s="74"/>
      <c r="P83" s="74"/>
      <c r="Q83" s="75"/>
      <c r="R83" s="45">
        <f t="shared" si="1"/>
        <v>0</v>
      </c>
      <c r="S83" s="114">
        <v>78</v>
      </c>
      <c r="T83" s="3" t="s">
        <v>90</v>
      </c>
    </row>
    <row r="84" spans="1:20" ht="16.2" customHeight="1" x14ac:dyDescent="0.3">
      <c r="A84" s="8">
        <v>79</v>
      </c>
      <c r="B84" s="1" t="s">
        <v>91</v>
      </c>
      <c r="C84" s="49">
        <v>-1.4779288903810084E-12</v>
      </c>
      <c r="D84" s="87"/>
      <c r="E84" s="70">
        <v>22000</v>
      </c>
      <c r="F84" s="71"/>
      <c r="G84" s="72">
        <v>22000</v>
      </c>
      <c r="H84" s="73"/>
      <c r="I84" s="73"/>
      <c r="J84" s="73"/>
      <c r="K84" s="73"/>
      <c r="L84" s="74"/>
      <c r="M84" s="74"/>
      <c r="N84" s="74"/>
      <c r="O84" s="74"/>
      <c r="P84" s="74"/>
      <c r="Q84" s="75"/>
      <c r="R84" s="45">
        <f t="shared" si="1"/>
        <v>0</v>
      </c>
      <c r="S84" s="114">
        <v>79</v>
      </c>
      <c r="T84" s="3" t="s">
        <v>91</v>
      </c>
    </row>
    <row r="85" spans="1:20" ht="16.2" customHeight="1" x14ac:dyDescent="0.3">
      <c r="A85" s="8">
        <v>80</v>
      </c>
      <c r="B85" s="1" t="s">
        <v>92</v>
      </c>
      <c r="C85" s="49">
        <v>0</v>
      </c>
      <c r="D85" s="87"/>
      <c r="E85" s="70">
        <v>22000</v>
      </c>
      <c r="F85" s="71"/>
      <c r="G85" s="72"/>
      <c r="H85" s="73"/>
      <c r="I85" s="73">
        <v>22000</v>
      </c>
      <c r="J85" s="73"/>
      <c r="K85" s="73"/>
      <c r="L85" s="74"/>
      <c r="M85" s="74"/>
      <c r="N85" s="74"/>
      <c r="O85" s="74"/>
      <c r="P85" s="74"/>
      <c r="Q85" s="75"/>
      <c r="R85" s="45">
        <f t="shared" si="1"/>
        <v>0</v>
      </c>
      <c r="S85" s="114">
        <v>80</v>
      </c>
      <c r="T85" s="3" t="s">
        <v>92</v>
      </c>
    </row>
    <row r="86" spans="1:20" ht="16.2" customHeight="1" x14ac:dyDescent="0.3">
      <c r="A86" s="8">
        <v>81</v>
      </c>
      <c r="B86" s="1" t="s">
        <v>93</v>
      </c>
      <c r="C86" s="48" t="s">
        <v>163</v>
      </c>
      <c r="D86" s="69"/>
      <c r="E86" s="70">
        <v>22000</v>
      </c>
      <c r="F86" s="71"/>
      <c r="G86" s="72">
        <v>3700</v>
      </c>
      <c r="H86" s="73"/>
      <c r="I86" s="73">
        <v>3700</v>
      </c>
      <c r="J86" s="73"/>
      <c r="K86" s="73">
        <v>3700</v>
      </c>
      <c r="L86" s="74"/>
      <c r="M86" s="74"/>
      <c r="N86" s="74"/>
      <c r="O86" s="74"/>
      <c r="P86" s="74"/>
      <c r="Q86" s="75"/>
      <c r="R86" s="45">
        <f t="shared" si="1"/>
        <v>10900</v>
      </c>
      <c r="S86" s="114">
        <v>81</v>
      </c>
      <c r="T86" s="3" t="s">
        <v>93</v>
      </c>
    </row>
    <row r="87" spans="1:20" ht="16.2" customHeight="1" x14ac:dyDescent="0.3">
      <c r="A87" s="8" t="s">
        <v>205</v>
      </c>
      <c r="B87" s="1" t="s">
        <v>86</v>
      </c>
      <c r="C87" s="48"/>
      <c r="D87" s="69"/>
      <c r="E87" s="70">
        <v>0</v>
      </c>
      <c r="F87" s="71"/>
      <c r="G87" s="72"/>
      <c r="H87" s="73"/>
      <c r="I87" s="73"/>
      <c r="J87" s="73"/>
      <c r="K87" s="73"/>
      <c r="L87" s="74"/>
      <c r="M87" s="74"/>
      <c r="N87" s="74"/>
      <c r="O87" s="74"/>
      <c r="P87" s="74"/>
      <c r="Q87" s="75"/>
      <c r="R87" s="45">
        <f t="shared" si="1"/>
        <v>0</v>
      </c>
      <c r="S87" s="114" t="s">
        <v>205</v>
      </c>
      <c r="T87" s="3" t="s">
        <v>86</v>
      </c>
    </row>
    <row r="88" spans="1:20" ht="16.2" customHeight="1" x14ac:dyDescent="0.3">
      <c r="A88" s="8">
        <v>83</v>
      </c>
      <c r="B88" s="1" t="s">
        <v>94</v>
      </c>
      <c r="C88" s="49">
        <v>0</v>
      </c>
      <c r="D88" s="87"/>
      <c r="E88" s="70">
        <v>22000</v>
      </c>
      <c r="F88" s="71"/>
      <c r="G88" s="72"/>
      <c r="H88" s="73"/>
      <c r="I88" s="73">
        <v>22000</v>
      </c>
      <c r="J88" s="73"/>
      <c r="K88" s="73"/>
      <c r="L88" s="74"/>
      <c r="M88" s="74"/>
      <c r="N88" s="74"/>
      <c r="O88" s="74"/>
      <c r="P88" s="74"/>
      <c r="Q88" s="75"/>
      <c r="R88" s="45">
        <f t="shared" si="1"/>
        <v>0</v>
      </c>
      <c r="S88" s="114">
        <v>83</v>
      </c>
      <c r="T88" s="3" t="s">
        <v>94</v>
      </c>
    </row>
    <row r="89" spans="1:20" ht="16.2" customHeight="1" x14ac:dyDescent="0.3">
      <c r="A89" s="8">
        <v>84</v>
      </c>
      <c r="B89" s="1" t="s">
        <v>95</v>
      </c>
      <c r="C89" s="49">
        <v>0</v>
      </c>
      <c r="D89" s="87"/>
      <c r="E89" s="70">
        <v>22000</v>
      </c>
      <c r="F89" s="71"/>
      <c r="G89" s="72"/>
      <c r="H89" s="73">
        <v>22000</v>
      </c>
      <c r="I89" s="73"/>
      <c r="J89" s="73"/>
      <c r="K89" s="73"/>
      <c r="L89" s="74"/>
      <c r="M89" s="74"/>
      <c r="N89" s="74"/>
      <c r="O89" s="74"/>
      <c r="P89" s="74"/>
      <c r="Q89" s="75"/>
      <c r="R89" s="45">
        <f t="shared" si="1"/>
        <v>0</v>
      </c>
      <c r="S89" s="114">
        <v>84</v>
      </c>
      <c r="T89" s="3" t="s">
        <v>95</v>
      </c>
    </row>
    <row r="90" spans="1:20" ht="16.2" customHeight="1" x14ac:dyDescent="0.3">
      <c r="A90" s="8">
        <v>85</v>
      </c>
      <c r="B90" s="1" t="s">
        <v>96</v>
      </c>
      <c r="C90" s="49">
        <v>0</v>
      </c>
      <c r="D90" s="87"/>
      <c r="E90" s="70">
        <v>22000</v>
      </c>
      <c r="F90" s="71"/>
      <c r="G90" s="72"/>
      <c r="H90" s="73">
        <v>3000</v>
      </c>
      <c r="I90" s="73"/>
      <c r="J90" s="73"/>
      <c r="K90" s="73"/>
      <c r="L90" s="74"/>
      <c r="M90" s="74"/>
      <c r="N90" s="74"/>
      <c r="O90" s="74"/>
      <c r="P90" s="74"/>
      <c r="Q90" s="75"/>
      <c r="R90" s="45">
        <f t="shared" si="1"/>
        <v>19000</v>
      </c>
      <c r="S90" s="114">
        <v>85</v>
      </c>
      <c r="T90" s="3" t="s">
        <v>96</v>
      </c>
    </row>
    <row r="91" spans="1:20" ht="16.2" customHeight="1" x14ac:dyDescent="0.3">
      <c r="A91" s="8">
        <v>86</v>
      </c>
      <c r="B91" s="1" t="s">
        <v>97</v>
      </c>
      <c r="C91" s="49">
        <v>0</v>
      </c>
      <c r="D91" s="87"/>
      <c r="E91" s="70">
        <v>22000</v>
      </c>
      <c r="F91" s="71"/>
      <c r="G91" s="72">
        <v>2000</v>
      </c>
      <c r="H91" s="73">
        <v>2000</v>
      </c>
      <c r="I91" s="73">
        <v>2000</v>
      </c>
      <c r="J91" s="73">
        <v>2000</v>
      </c>
      <c r="K91" s="73">
        <v>4000</v>
      </c>
      <c r="L91" s="74">
        <v>2000</v>
      </c>
      <c r="M91" s="74"/>
      <c r="N91" s="74"/>
      <c r="O91" s="74"/>
      <c r="P91" s="74"/>
      <c r="Q91" s="75"/>
      <c r="R91" s="45">
        <f t="shared" si="1"/>
        <v>8000</v>
      </c>
      <c r="S91" s="114">
        <v>86</v>
      </c>
      <c r="T91" s="3" t="s">
        <v>97</v>
      </c>
    </row>
    <row r="92" spans="1:20" ht="16.2" customHeight="1" x14ac:dyDescent="0.3">
      <c r="A92" s="8">
        <v>87</v>
      </c>
      <c r="B92" s="1" t="s">
        <v>207</v>
      </c>
      <c r="C92" s="49">
        <v>0</v>
      </c>
      <c r="D92" s="87"/>
      <c r="E92" s="70">
        <v>22000</v>
      </c>
      <c r="F92" s="71"/>
      <c r="G92" s="72"/>
      <c r="H92" s="73"/>
      <c r="I92" s="73"/>
      <c r="J92" s="73"/>
      <c r="K92" s="73">
        <v>10000</v>
      </c>
      <c r="L92" s="74"/>
      <c r="M92" s="74"/>
      <c r="N92" s="74"/>
      <c r="O92" s="74"/>
      <c r="P92" s="74"/>
      <c r="Q92" s="75"/>
      <c r="R92" s="45">
        <f t="shared" si="1"/>
        <v>12000</v>
      </c>
      <c r="S92" s="114">
        <v>87</v>
      </c>
      <c r="T92" s="89" t="s">
        <v>206</v>
      </c>
    </row>
    <row r="93" spans="1:20" ht="16.2" customHeight="1" x14ac:dyDescent="0.3">
      <c r="A93" s="8">
        <v>88</v>
      </c>
      <c r="B93" s="1" t="s">
        <v>98</v>
      </c>
      <c r="C93" s="49">
        <v>4000</v>
      </c>
      <c r="D93" s="87">
        <v>4000</v>
      </c>
      <c r="E93" s="70">
        <v>22000</v>
      </c>
      <c r="F93" s="71"/>
      <c r="G93" s="72"/>
      <c r="H93" s="73">
        <v>22000</v>
      </c>
      <c r="I93" s="73"/>
      <c r="J93" s="73"/>
      <c r="K93" s="73"/>
      <c r="L93" s="74"/>
      <c r="M93" s="74"/>
      <c r="N93" s="74"/>
      <c r="O93" s="74"/>
      <c r="P93" s="74"/>
      <c r="Q93" s="75"/>
      <c r="R93" s="45">
        <f t="shared" si="1"/>
        <v>0</v>
      </c>
      <c r="S93" s="114">
        <v>88</v>
      </c>
      <c r="T93" s="3" t="s">
        <v>98</v>
      </c>
    </row>
    <row r="94" spans="1:20" ht="16.2" customHeight="1" x14ac:dyDescent="0.3">
      <c r="A94" s="8">
        <v>89</v>
      </c>
      <c r="B94" s="1" t="s">
        <v>99</v>
      </c>
      <c r="C94" s="49">
        <v>0</v>
      </c>
      <c r="D94" s="87"/>
      <c r="E94" s="70">
        <v>22000</v>
      </c>
      <c r="F94" s="71"/>
      <c r="G94" s="72"/>
      <c r="H94" s="73"/>
      <c r="I94" s="73"/>
      <c r="J94" s="73"/>
      <c r="K94" s="73"/>
      <c r="L94" s="74"/>
      <c r="M94" s="74"/>
      <c r="N94" s="74"/>
      <c r="O94" s="74"/>
      <c r="P94" s="74"/>
      <c r="Q94" s="75"/>
      <c r="R94" s="45">
        <f t="shared" si="1"/>
        <v>22000</v>
      </c>
      <c r="S94" s="114">
        <v>89</v>
      </c>
      <c r="T94" s="3" t="s">
        <v>99</v>
      </c>
    </row>
    <row r="95" spans="1:20" ht="16.2" customHeight="1" x14ac:dyDescent="0.3">
      <c r="A95" s="8" t="s">
        <v>100</v>
      </c>
      <c r="B95" s="1" t="s">
        <v>101</v>
      </c>
      <c r="C95" s="48" t="s">
        <v>163</v>
      </c>
      <c r="D95" s="69"/>
      <c r="E95" s="70">
        <v>22000</v>
      </c>
      <c r="F95" s="71"/>
      <c r="G95" s="72"/>
      <c r="H95" s="73"/>
      <c r="I95" s="73">
        <v>10000</v>
      </c>
      <c r="J95" s="73"/>
      <c r="K95" s="73">
        <v>12000</v>
      </c>
      <c r="L95" s="74"/>
      <c r="M95" s="74"/>
      <c r="N95" s="74"/>
      <c r="O95" s="74"/>
      <c r="P95" s="74"/>
      <c r="Q95" s="75"/>
      <c r="R95" s="45">
        <f t="shared" si="1"/>
        <v>0</v>
      </c>
      <c r="S95" s="114" t="s">
        <v>100</v>
      </c>
      <c r="T95" s="3" t="s">
        <v>101</v>
      </c>
    </row>
    <row r="96" spans="1:20" ht="16.2" customHeight="1" x14ac:dyDescent="0.3">
      <c r="A96" s="8">
        <v>91</v>
      </c>
      <c r="B96" s="1" t="s">
        <v>102</v>
      </c>
      <c r="C96" s="48" t="s">
        <v>163</v>
      </c>
      <c r="D96" s="69"/>
      <c r="E96" s="70">
        <v>22000</v>
      </c>
      <c r="F96" s="71">
        <v>11000</v>
      </c>
      <c r="G96" s="72"/>
      <c r="H96" s="73">
        <v>11000</v>
      </c>
      <c r="I96" s="73"/>
      <c r="J96" s="73"/>
      <c r="K96" s="73"/>
      <c r="L96" s="74"/>
      <c r="M96" s="74"/>
      <c r="N96" s="74"/>
      <c r="O96" s="74"/>
      <c r="P96" s="74"/>
      <c r="Q96" s="75"/>
      <c r="R96" s="45">
        <f t="shared" si="1"/>
        <v>0</v>
      </c>
      <c r="S96" s="114">
        <v>91</v>
      </c>
      <c r="T96" s="3" t="s">
        <v>102</v>
      </c>
    </row>
    <row r="97" spans="1:20" ht="16.2" customHeight="1" x14ac:dyDescent="0.3">
      <c r="A97" s="8">
        <v>92</v>
      </c>
      <c r="B97" s="1" t="s">
        <v>103</v>
      </c>
      <c r="C97" s="48" t="s">
        <v>163</v>
      </c>
      <c r="D97" s="69"/>
      <c r="E97" s="70">
        <v>22000</v>
      </c>
      <c r="F97" s="71"/>
      <c r="G97" s="72"/>
      <c r="H97" s="73"/>
      <c r="I97" s="73">
        <v>22000</v>
      </c>
      <c r="J97" s="73"/>
      <c r="K97" s="73"/>
      <c r="L97" s="74"/>
      <c r="M97" s="74"/>
      <c r="N97" s="74"/>
      <c r="O97" s="74"/>
      <c r="P97" s="74"/>
      <c r="Q97" s="75"/>
      <c r="R97" s="45">
        <f t="shared" si="1"/>
        <v>0</v>
      </c>
      <c r="S97" s="114">
        <v>92</v>
      </c>
      <c r="T97" s="3" t="s">
        <v>103</v>
      </c>
    </row>
    <row r="98" spans="1:20" ht="16.2" customHeight="1" x14ac:dyDescent="0.3">
      <c r="A98" s="8">
        <v>93</v>
      </c>
      <c r="B98" s="1" t="s">
        <v>104</v>
      </c>
      <c r="C98" s="48" t="s">
        <v>163</v>
      </c>
      <c r="D98" s="69"/>
      <c r="E98" s="70">
        <v>22000</v>
      </c>
      <c r="F98" s="71">
        <v>22000</v>
      </c>
      <c r="G98" s="72"/>
      <c r="H98" s="73"/>
      <c r="I98" s="73"/>
      <c r="J98" s="73"/>
      <c r="K98" s="73"/>
      <c r="L98" s="74"/>
      <c r="M98" s="74"/>
      <c r="N98" s="74"/>
      <c r="O98" s="74"/>
      <c r="P98" s="74"/>
      <c r="Q98" s="75"/>
      <c r="R98" s="45">
        <f t="shared" si="1"/>
        <v>0</v>
      </c>
      <c r="S98" s="114">
        <v>93</v>
      </c>
      <c r="T98" s="3" t="s">
        <v>104</v>
      </c>
    </row>
    <row r="99" spans="1:20" ht="16.2" customHeight="1" x14ac:dyDescent="0.3">
      <c r="A99" s="8">
        <v>95</v>
      </c>
      <c r="B99" s="1" t="s">
        <v>105</v>
      </c>
      <c r="C99" s="48" t="s">
        <v>163</v>
      </c>
      <c r="D99" s="69"/>
      <c r="E99" s="70">
        <v>22000</v>
      </c>
      <c r="F99" s="71"/>
      <c r="G99" s="72"/>
      <c r="H99" s="73"/>
      <c r="I99" s="73">
        <v>10000</v>
      </c>
      <c r="J99" s="73">
        <v>12000</v>
      </c>
      <c r="K99" s="73"/>
      <c r="L99" s="74"/>
      <c r="M99" s="74"/>
      <c r="N99" s="74"/>
      <c r="O99" s="74"/>
      <c r="P99" s="74"/>
      <c r="Q99" s="75"/>
      <c r="R99" s="45">
        <f t="shared" si="1"/>
        <v>0</v>
      </c>
      <c r="S99" s="114">
        <v>95</v>
      </c>
      <c r="T99" s="3" t="s">
        <v>105</v>
      </c>
    </row>
    <row r="100" spans="1:20" ht="16.2" customHeight="1" x14ac:dyDescent="0.3">
      <c r="A100" s="8">
        <v>96</v>
      </c>
      <c r="B100" s="1" t="s">
        <v>106</v>
      </c>
      <c r="C100" s="48" t="s">
        <v>163</v>
      </c>
      <c r="D100" s="69"/>
      <c r="E100" s="70">
        <v>22000</v>
      </c>
      <c r="F100" s="71"/>
      <c r="G100" s="72">
        <v>22000</v>
      </c>
      <c r="H100" s="73"/>
      <c r="I100" s="73"/>
      <c r="J100" s="73"/>
      <c r="K100" s="73"/>
      <c r="L100" s="74"/>
      <c r="M100" s="74"/>
      <c r="N100" s="74"/>
      <c r="O100" s="74"/>
      <c r="P100" s="74"/>
      <c r="Q100" s="75"/>
      <c r="R100" s="45">
        <f t="shared" si="1"/>
        <v>0</v>
      </c>
      <c r="S100" s="114">
        <v>96</v>
      </c>
      <c r="T100" s="3" t="s">
        <v>106</v>
      </c>
    </row>
    <row r="101" spans="1:20" ht="16.2" customHeight="1" x14ac:dyDescent="0.3">
      <c r="A101" s="8">
        <v>97</v>
      </c>
      <c r="B101" s="1" t="s">
        <v>107</v>
      </c>
      <c r="C101" s="49">
        <v>-15000</v>
      </c>
      <c r="D101" s="87"/>
      <c r="E101" s="70">
        <v>22000</v>
      </c>
      <c r="F101" s="71">
        <v>7000</v>
      </c>
      <c r="G101" s="72"/>
      <c r="H101" s="73"/>
      <c r="I101" s="73"/>
      <c r="J101" s="73"/>
      <c r="K101" s="73"/>
      <c r="L101" s="74"/>
      <c r="M101" s="74"/>
      <c r="N101" s="74"/>
      <c r="O101" s="74"/>
      <c r="P101" s="74"/>
      <c r="Q101" s="75"/>
      <c r="R101" s="45">
        <f t="shared" si="1"/>
        <v>0</v>
      </c>
      <c r="S101" s="114">
        <v>97</v>
      </c>
      <c r="T101" s="3" t="s">
        <v>107</v>
      </c>
    </row>
    <row r="102" spans="1:20" ht="16.2" customHeight="1" x14ac:dyDescent="0.3">
      <c r="A102" s="8">
        <v>98</v>
      </c>
      <c r="B102" s="1" t="s">
        <v>108</v>
      </c>
      <c r="C102" s="49">
        <v>0</v>
      </c>
      <c r="D102" s="87"/>
      <c r="E102" s="70">
        <v>22000</v>
      </c>
      <c r="F102" s="71">
        <v>4000</v>
      </c>
      <c r="G102" s="72"/>
      <c r="H102" s="73">
        <v>4500</v>
      </c>
      <c r="I102" s="73"/>
      <c r="J102" s="73">
        <v>4000</v>
      </c>
      <c r="K102" s="73"/>
      <c r="L102" s="74"/>
      <c r="M102" s="74"/>
      <c r="N102" s="74"/>
      <c r="O102" s="74"/>
      <c r="P102" s="74"/>
      <c r="Q102" s="75"/>
      <c r="R102" s="45">
        <f t="shared" si="1"/>
        <v>9500</v>
      </c>
      <c r="S102" s="114">
        <v>98</v>
      </c>
      <c r="T102" s="3" t="s">
        <v>108</v>
      </c>
    </row>
    <row r="103" spans="1:20" ht="16.2" customHeight="1" x14ac:dyDescent="0.3">
      <c r="A103" s="8">
        <v>99</v>
      </c>
      <c r="B103" s="1" t="s">
        <v>109</v>
      </c>
      <c r="C103" s="49">
        <v>0</v>
      </c>
      <c r="D103" s="87"/>
      <c r="E103" s="70">
        <v>22000</v>
      </c>
      <c r="F103" s="71"/>
      <c r="G103" s="72">
        <v>22000</v>
      </c>
      <c r="H103" s="73"/>
      <c r="I103" s="73"/>
      <c r="J103" s="73"/>
      <c r="K103" s="73"/>
      <c r="L103" s="74"/>
      <c r="M103" s="74"/>
      <c r="N103" s="74"/>
      <c r="O103" s="74"/>
      <c r="P103" s="74"/>
      <c r="Q103" s="75"/>
      <c r="R103" s="45">
        <f t="shared" si="1"/>
        <v>0</v>
      </c>
      <c r="S103" s="114">
        <v>99</v>
      </c>
      <c r="T103" s="3" t="s">
        <v>109</v>
      </c>
    </row>
    <row r="104" spans="1:20" ht="16.2" customHeight="1" x14ac:dyDescent="0.3">
      <c r="A104" s="8">
        <v>100</v>
      </c>
      <c r="B104" s="1" t="s">
        <v>110</v>
      </c>
      <c r="C104" s="49">
        <v>0</v>
      </c>
      <c r="D104" s="87"/>
      <c r="E104" s="70">
        <v>22000</v>
      </c>
      <c r="F104" s="71"/>
      <c r="G104" s="72">
        <v>4000</v>
      </c>
      <c r="H104" s="73"/>
      <c r="I104" s="73">
        <v>6000</v>
      </c>
      <c r="J104" s="73"/>
      <c r="K104" s="73"/>
      <c r="L104" s="74"/>
      <c r="M104" s="74"/>
      <c r="N104" s="74"/>
      <c r="O104" s="74"/>
      <c r="P104" s="74"/>
      <c r="Q104" s="75"/>
      <c r="R104" s="45">
        <f t="shared" si="1"/>
        <v>12000</v>
      </c>
      <c r="S104" s="114">
        <v>100</v>
      </c>
      <c r="T104" s="3" t="s">
        <v>110</v>
      </c>
    </row>
    <row r="105" spans="1:20" ht="16.2" customHeight="1" x14ac:dyDescent="0.3">
      <c r="A105" s="8">
        <v>101</v>
      </c>
      <c r="B105" s="1" t="s">
        <v>111</v>
      </c>
      <c r="C105" s="48" t="s">
        <v>164</v>
      </c>
      <c r="D105" s="69">
        <v>11500</v>
      </c>
      <c r="E105" s="70">
        <v>22000</v>
      </c>
      <c r="F105" s="71"/>
      <c r="G105" s="72"/>
      <c r="H105" s="73"/>
      <c r="I105" s="73"/>
      <c r="J105" s="73"/>
      <c r="K105" s="73"/>
      <c r="L105" s="74"/>
      <c r="M105" s="74"/>
      <c r="N105" s="74"/>
      <c r="O105" s="74"/>
      <c r="P105" s="74"/>
      <c r="Q105" s="75"/>
      <c r="R105" s="45">
        <f t="shared" si="1"/>
        <v>22000</v>
      </c>
      <c r="S105" s="114">
        <v>101</v>
      </c>
      <c r="T105" s="3" t="s">
        <v>111</v>
      </c>
    </row>
    <row r="106" spans="1:20" ht="16.2" customHeight="1" x14ac:dyDescent="0.3">
      <c r="A106" s="8">
        <v>102</v>
      </c>
      <c r="B106" s="1" t="s">
        <v>112</v>
      </c>
      <c r="C106" s="49">
        <v>0</v>
      </c>
      <c r="D106" s="87"/>
      <c r="E106" s="70">
        <v>22000</v>
      </c>
      <c r="F106" s="71"/>
      <c r="G106" s="72"/>
      <c r="H106" s="73"/>
      <c r="I106" s="73"/>
      <c r="J106" s="73"/>
      <c r="K106" s="73"/>
      <c r="L106" s="74"/>
      <c r="M106" s="74"/>
      <c r="N106" s="74"/>
      <c r="O106" s="74"/>
      <c r="P106" s="74"/>
      <c r="Q106" s="75"/>
      <c r="R106" s="45">
        <f t="shared" si="1"/>
        <v>22000</v>
      </c>
      <c r="S106" s="114">
        <v>102</v>
      </c>
      <c r="T106" s="3" t="s">
        <v>112</v>
      </c>
    </row>
    <row r="107" spans="1:20" ht="16.2" customHeight="1" x14ac:dyDescent="0.3">
      <c r="A107" s="8">
        <v>103</v>
      </c>
      <c r="B107" s="1" t="s">
        <v>113</v>
      </c>
      <c r="C107" s="49">
        <v>0</v>
      </c>
      <c r="D107" s="87"/>
      <c r="E107" s="70">
        <v>22000</v>
      </c>
      <c r="F107" s="71"/>
      <c r="G107" s="72"/>
      <c r="H107" s="73"/>
      <c r="I107" s="73"/>
      <c r="J107" s="73"/>
      <c r="K107" s="73"/>
      <c r="L107" s="74"/>
      <c r="M107" s="74"/>
      <c r="N107" s="74"/>
      <c r="O107" s="74"/>
      <c r="P107" s="74"/>
      <c r="Q107" s="75"/>
      <c r="R107" s="45">
        <f t="shared" si="1"/>
        <v>22000</v>
      </c>
      <c r="S107" s="114">
        <v>103</v>
      </c>
      <c r="T107" s="3" t="s">
        <v>113</v>
      </c>
    </row>
    <row r="108" spans="1:20" ht="16.2" customHeight="1" x14ac:dyDescent="0.3">
      <c r="A108" s="8">
        <v>104</v>
      </c>
      <c r="B108" s="1" t="s">
        <v>114</v>
      </c>
      <c r="C108" s="49">
        <v>0</v>
      </c>
      <c r="D108" s="87"/>
      <c r="E108" s="70">
        <v>22000</v>
      </c>
      <c r="F108" s="71"/>
      <c r="G108" s="72"/>
      <c r="H108" s="73"/>
      <c r="I108" s="73">
        <v>2000</v>
      </c>
      <c r="J108" s="73">
        <v>4000</v>
      </c>
      <c r="K108" s="73">
        <v>4000</v>
      </c>
      <c r="L108" s="74"/>
      <c r="M108" s="74"/>
      <c r="N108" s="74"/>
      <c r="O108" s="74"/>
      <c r="P108" s="74"/>
      <c r="Q108" s="75"/>
      <c r="R108" s="45">
        <f t="shared" si="1"/>
        <v>12000</v>
      </c>
      <c r="S108" s="114">
        <v>104</v>
      </c>
      <c r="T108" s="3" t="s">
        <v>114</v>
      </c>
    </row>
    <row r="109" spans="1:20" ht="16.2" customHeight="1" x14ac:dyDescent="0.3">
      <c r="A109" s="8">
        <v>105</v>
      </c>
      <c r="B109" s="1" t="s">
        <v>115</v>
      </c>
      <c r="C109" s="49">
        <v>0</v>
      </c>
      <c r="D109" s="87"/>
      <c r="E109" s="70">
        <v>22000</v>
      </c>
      <c r="F109" s="71"/>
      <c r="G109" s="72"/>
      <c r="H109" s="73"/>
      <c r="I109" s="73">
        <v>15000</v>
      </c>
      <c r="J109" s="73">
        <v>7000</v>
      </c>
      <c r="K109" s="73"/>
      <c r="L109" s="74"/>
      <c r="M109" s="74"/>
      <c r="N109" s="74"/>
      <c r="O109" s="74"/>
      <c r="P109" s="74"/>
      <c r="Q109" s="75"/>
      <c r="R109" s="45">
        <f t="shared" si="1"/>
        <v>0</v>
      </c>
      <c r="S109" s="114">
        <v>105</v>
      </c>
      <c r="T109" s="3" t="s">
        <v>115</v>
      </c>
    </row>
    <row r="110" spans="1:20" ht="16.2" customHeight="1" x14ac:dyDescent="0.3">
      <c r="A110" s="8">
        <v>106</v>
      </c>
      <c r="B110" s="1" t="s">
        <v>116</v>
      </c>
      <c r="C110" s="49">
        <v>0</v>
      </c>
      <c r="D110" s="87"/>
      <c r="E110" s="70">
        <v>22000</v>
      </c>
      <c r="F110" s="71"/>
      <c r="G110" s="72"/>
      <c r="H110" s="73"/>
      <c r="I110" s="73">
        <v>22000</v>
      </c>
      <c r="J110" s="73"/>
      <c r="K110" s="73"/>
      <c r="L110" s="74"/>
      <c r="M110" s="74"/>
      <c r="N110" s="74"/>
      <c r="O110" s="74"/>
      <c r="P110" s="74"/>
      <c r="Q110" s="75"/>
      <c r="R110" s="45">
        <f t="shared" si="1"/>
        <v>0</v>
      </c>
      <c r="S110" s="114">
        <v>106</v>
      </c>
      <c r="T110" s="3" t="s">
        <v>199</v>
      </c>
    </row>
    <row r="111" spans="1:20" ht="16.2" customHeight="1" x14ac:dyDescent="0.3">
      <c r="A111" s="8">
        <v>107</v>
      </c>
      <c r="B111" s="1" t="s">
        <v>117</v>
      </c>
      <c r="C111" s="49">
        <v>0</v>
      </c>
      <c r="D111" s="87"/>
      <c r="E111" s="70">
        <v>22000</v>
      </c>
      <c r="F111" s="71"/>
      <c r="G111" s="72"/>
      <c r="H111" s="73"/>
      <c r="I111" s="73">
        <v>22000</v>
      </c>
      <c r="J111" s="73"/>
      <c r="K111" s="73"/>
      <c r="L111" s="74"/>
      <c r="M111" s="74"/>
      <c r="N111" s="74"/>
      <c r="O111" s="74"/>
      <c r="P111" s="74"/>
      <c r="Q111" s="75"/>
      <c r="R111" s="45">
        <f t="shared" si="1"/>
        <v>0</v>
      </c>
      <c r="S111" s="114">
        <v>107</v>
      </c>
      <c r="T111" s="3" t="s">
        <v>117</v>
      </c>
    </row>
    <row r="112" spans="1:20" ht="16.2" customHeight="1" x14ac:dyDescent="0.3">
      <c r="A112" s="8">
        <v>108</v>
      </c>
      <c r="B112" s="1" t="s">
        <v>118</v>
      </c>
      <c r="C112" s="49">
        <v>0</v>
      </c>
      <c r="D112" s="87"/>
      <c r="E112" s="70">
        <v>22000</v>
      </c>
      <c r="F112" s="71">
        <v>22000</v>
      </c>
      <c r="G112" s="72"/>
      <c r="H112" s="73"/>
      <c r="I112" s="73"/>
      <c r="J112" s="73"/>
      <c r="K112" s="73"/>
      <c r="L112" s="74"/>
      <c r="M112" s="74"/>
      <c r="N112" s="74"/>
      <c r="O112" s="74"/>
      <c r="P112" s="74"/>
      <c r="Q112" s="75"/>
      <c r="R112" s="45">
        <f t="shared" si="1"/>
        <v>0</v>
      </c>
      <c r="S112" s="114">
        <v>108</v>
      </c>
      <c r="T112" s="3" t="s">
        <v>118</v>
      </c>
    </row>
    <row r="113" spans="1:20" ht="16.2" customHeight="1" x14ac:dyDescent="0.3">
      <c r="A113" s="8">
        <v>109</v>
      </c>
      <c r="B113" s="1" t="s">
        <v>119</v>
      </c>
      <c r="C113" s="49">
        <v>0</v>
      </c>
      <c r="D113" s="87"/>
      <c r="E113" s="70">
        <v>22000</v>
      </c>
      <c r="F113" s="71">
        <v>22000</v>
      </c>
      <c r="G113" s="72"/>
      <c r="H113" s="73"/>
      <c r="I113" s="73"/>
      <c r="J113" s="73"/>
      <c r="K113" s="73"/>
      <c r="L113" s="74"/>
      <c r="M113" s="74"/>
      <c r="N113" s="74"/>
      <c r="O113" s="74"/>
      <c r="P113" s="74"/>
      <c r="Q113" s="75"/>
      <c r="R113" s="45">
        <f t="shared" si="1"/>
        <v>0</v>
      </c>
      <c r="S113" s="114">
        <v>109</v>
      </c>
      <c r="T113" s="3" t="s">
        <v>119</v>
      </c>
    </row>
    <row r="114" spans="1:20" ht="16.2" customHeight="1" x14ac:dyDescent="0.3">
      <c r="A114" s="8">
        <v>110</v>
      </c>
      <c r="B114" s="4" t="s">
        <v>120</v>
      </c>
      <c r="C114" s="49">
        <v>0</v>
      </c>
      <c r="D114" s="87"/>
      <c r="E114" s="70">
        <v>22000</v>
      </c>
      <c r="F114" s="71"/>
      <c r="G114" s="72"/>
      <c r="H114" s="73"/>
      <c r="I114" s="73"/>
      <c r="J114" s="73"/>
      <c r="K114" s="73">
        <v>22000</v>
      </c>
      <c r="L114" s="74"/>
      <c r="M114" s="74"/>
      <c r="N114" s="74"/>
      <c r="O114" s="74"/>
      <c r="P114" s="74"/>
      <c r="Q114" s="75"/>
      <c r="R114" s="45">
        <f t="shared" si="1"/>
        <v>0</v>
      </c>
      <c r="S114" s="114">
        <v>110</v>
      </c>
      <c r="T114" s="91" t="s">
        <v>120</v>
      </c>
    </row>
    <row r="115" spans="1:20" ht="16.2" customHeight="1" x14ac:dyDescent="0.3">
      <c r="A115" s="8">
        <v>111</v>
      </c>
      <c r="B115" s="1" t="s">
        <v>121</v>
      </c>
      <c r="C115" s="49">
        <v>0</v>
      </c>
      <c r="D115" s="87"/>
      <c r="E115" s="70">
        <v>22000</v>
      </c>
      <c r="F115" s="71">
        <v>22000</v>
      </c>
      <c r="G115" s="72"/>
      <c r="H115" s="73"/>
      <c r="I115" s="73"/>
      <c r="J115" s="73"/>
      <c r="K115" s="73"/>
      <c r="L115" s="74"/>
      <c r="M115" s="74"/>
      <c r="N115" s="74"/>
      <c r="O115" s="74"/>
      <c r="P115" s="74"/>
      <c r="Q115" s="75"/>
      <c r="R115" s="45">
        <f t="shared" si="1"/>
        <v>0</v>
      </c>
      <c r="S115" s="114">
        <v>111</v>
      </c>
      <c r="T115" s="3" t="s">
        <v>121</v>
      </c>
    </row>
    <row r="116" spans="1:20" ht="16.2" customHeight="1" x14ac:dyDescent="0.3">
      <c r="A116" s="8">
        <v>112</v>
      </c>
      <c r="B116" s="1" t="s">
        <v>122</v>
      </c>
      <c r="C116" s="49">
        <v>3000</v>
      </c>
      <c r="D116" s="87">
        <v>3000</v>
      </c>
      <c r="E116" s="70">
        <v>22000</v>
      </c>
      <c r="F116" s="71"/>
      <c r="G116" s="72">
        <v>2000</v>
      </c>
      <c r="H116" s="73"/>
      <c r="I116" s="73"/>
      <c r="J116" s="73"/>
      <c r="K116" s="73">
        <v>10000</v>
      </c>
      <c r="L116" s="74"/>
      <c r="M116" s="74"/>
      <c r="N116" s="74"/>
      <c r="O116" s="74"/>
      <c r="P116" s="74"/>
      <c r="Q116" s="75"/>
      <c r="R116" s="45">
        <f t="shared" si="1"/>
        <v>10000</v>
      </c>
      <c r="S116" s="114">
        <v>112</v>
      </c>
      <c r="T116" s="3" t="s">
        <v>122</v>
      </c>
    </row>
    <row r="117" spans="1:20" ht="16.2" customHeight="1" x14ac:dyDescent="0.3">
      <c r="A117" s="8">
        <v>113</v>
      </c>
      <c r="B117" s="1" t="s">
        <v>123</v>
      </c>
      <c r="C117" s="48" t="s">
        <v>172</v>
      </c>
      <c r="D117" s="69"/>
      <c r="E117" s="70">
        <v>22000</v>
      </c>
      <c r="F117" s="71"/>
      <c r="G117" s="72"/>
      <c r="H117" s="73"/>
      <c r="I117" s="73"/>
      <c r="J117" s="73"/>
      <c r="K117" s="73"/>
      <c r="L117" s="74"/>
      <c r="M117" s="74"/>
      <c r="N117" s="74"/>
      <c r="O117" s="74"/>
      <c r="P117" s="74"/>
      <c r="Q117" s="75"/>
      <c r="R117" s="45">
        <f t="shared" si="1"/>
        <v>22000</v>
      </c>
      <c r="S117" s="114">
        <v>113</v>
      </c>
      <c r="T117" s="3" t="s">
        <v>123</v>
      </c>
    </row>
    <row r="118" spans="1:20" ht="16.2" customHeight="1" x14ac:dyDescent="0.3">
      <c r="A118" s="8">
        <v>114</v>
      </c>
      <c r="B118" s="1" t="s">
        <v>124</v>
      </c>
      <c r="C118" s="49">
        <v>0</v>
      </c>
      <c r="D118" s="87"/>
      <c r="E118" s="70">
        <v>22000</v>
      </c>
      <c r="F118" s="71"/>
      <c r="G118" s="72"/>
      <c r="H118" s="73"/>
      <c r="I118" s="73"/>
      <c r="J118" s="73"/>
      <c r="K118" s="73"/>
      <c r="L118" s="74"/>
      <c r="M118" s="74"/>
      <c r="N118" s="74"/>
      <c r="O118" s="74"/>
      <c r="P118" s="74"/>
      <c r="Q118" s="75"/>
      <c r="R118" s="45">
        <f t="shared" si="1"/>
        <v>22000</v>
      </c>
      <c r="S118" s="114">
        <v>114</v>
      </c>
      <c r="T118" s="3" t="s">
        <v>124</v>
      </c>
    </row>
    <row r="119" spans="1:20" ht="16.2" customHeight="1" x14ac:dyDescent="0.3">
      <c r="A119" s="8">
        <v>115</v>
      </c>
      <c r="B119" s="1" t="s">
        <v>125</v>
      </c>
      <c r="C119" s="49">
        <v>0</v>
      </c>
      <c r="D119" s="87"/>
      <c r="E119" s="70">
        <v>22000</v>
      </c>
      <c r="F119" s="71"/>
      <c r="G119" s="72"/>
      <c r="H119" s="73"/>
      <c r="I119" s="73">
        <v>22000</v>
      </c>
      <c r="J119" s="73"/>
      <c r="K119" s="73"/>
      <c r="L119" s="74"/>
      <c r="M119" s="74"/>
      <c r="N119" s="74"/>
      <c r="O119" s="74"/>
      <c r="P119" s="74"/>
      <c r="Q119" s="75"/>
      <c r="R119" s="45">
        <f t="shared" si="1"/>
        <v>0</v>
      </c>
      <c r="S119" s="114">
        <v>115</v>
      </c>
      <c r="T119" s="3" t="s">
        <v>125</v>
      </c>
    </row>
    <row r="120" spans="1:20" ht="16.2" customHeight="1" x14ac:dyDescent="0.3">
      <c r="A120" s="8">
        <v>116</v>
      </c>
      <c r="B120" s="1" t="s">
        <v>126</v>
      </c>
      <c r="C120" s="49">
        <v>-600</v>
      </c>
      <c r="D120" s="87"/>
      <c r="E120" s="70">
        <v>22000</v>
      </c>
      <c r="F120" s="71"/>
      <c r="G120" s="72"/>
      <c r="H120" s="73"/>
      <c r="I120" s="73"/>
      <c r="J120" s="73"/>
      <c r="K120" s="73"/>
      <c r="L120" s="74"/>
      <c r="M120" s="74"/>
      <c r="N120" s="74"/>
      <c r="O120" s="74"/>
      <c r="P120" s="74"/>
      <c r="Q120" s="75"/>
      <c r="R120" s="45">
        <f t="shared" si="1"/>
        <v>21400</v>
      </c>
      <c r="S120" s="114">
        <v>116</v>
      </c>
      <c r="T120" s="3" t="s">
        <v>126</v>
      </c>
    </row>
    <row r="121" spans="1:20" ht="16.2" customHeight="1" x14ac:dyDescent="0.3">
      <c r="A121" s="11">
        <v>117</v>
      </c>
      <c r="B121" s="3" t="s">
        <v>161</v>
      </c>
      <c r="C121" s="48" t="s">
        <v>173</v>
      </c>
      <c r="D121" s="69"/>
      <c r="E121" s="70">
        <v>22000</v>
      </c>
      <c r="F121" s="71"/>
      <c r="G121" s="72"/>
      <c r="H121" s="73"/>
      <c r="I121" s="73"/>
      <c r="J121" s="73"/>
      <c r="K121" s="73"/>
      <c r="L121" s="85"/>
      <c r="M121" s="85"/>
      <c r="N121" s="85"/>
      <c r="O121" s="85"/>
      <c r="P121" s="85"/>
      <c r="Q121" s="86"/>
      <c r="R121" s="56">
        <f t="shared" si="1"/>
        <v>245550.35</v>
      </c>
      <c r="S121" s="114">
        <v>117</v>
      </c>
      <c r="T121" s="3" t="s">
        <v>161</v>
      </c>
    </row>
    <row r="122" spans="1:20" ht="16.2" customHeight="1" x14ac:dyDescent="0.3">
      <c r="A122" s="8">
        <v>118</v>
      </c>
      <c r="B122" s="1" t="s">
        <v>127</v>
      </c>
      <c r="C122" s="49">
        <v>-1000</v>
      </c>
      <c r="D122" s="87"/>
      <c r="E122" s="70">
        <v>22000</v>
      </c>
      <c r="F122" s="71"/>
      <c r="G122" s="72">
        <v>4000</v>
      </c>
      <c r="H122" s="73"/>
      <c r="I122" s="73">
        <v>4000</v>
      </c>
      <c r="J122" s="73">
        <v>2000</v>
      </c>
      <c r="K122" s="73">
        <v>3000</v>
      </c>
      <c r="L122" s="74"/>
      <c r="M122" s="74"/>
      <c r="N122" s="74"/>
      <c r="O122" s="74"/>
      <c r="P122" s="74"/>
      <c r="Q122" s="75"/>
      <c r="R122" s="45">
        <f t="shared" si="1"/>
        <v>8000</v>
      </c>
      <c r="S122" s="114">
        <v>118</v>
      </c>
      <c r="T122" s="3" t="s">
        <v>127</v>
      </c>
    </row>
    <row r="123" spans="1:20" ht="16.2" customHeight="1" x14ac:dyDescent="0.3">
      <c r="A123" s="8">
        <v>119</v>
      </c>
      <c r="B123" s="1" t="s">
        <v>128</v>
      </c>
      <c r="C123" s="49">
        <v>0</v>
      </c>
      <c r="D123" s="87"/>
      <c r="E123" s="70">
        <v>22000</v>
      </c>
      <c r="F123" s="71"/>
      <c r="G123" s="72">
        <v>12000</v>
      </c>
      <c r="H123" s="73">
        <v>10000</v>
      </c>
      <c r="I123" s="73"/>
      <c r="J123" s="73"/>
      <c r="K123" s="73"/>
      <c r="L123" s="74"/>
      <c r="M123" s="74"/>
      <c r="N123" s="74"/>
      <c r="O123" s="74"/>
      <c r="P123" s="74"/>
      <c r="Q123" s="75"/>
      <c r="R123" s="45">
        <f t="shared" si="1"/>
        <v>0</v>
      </c>
      <c r="S123" s="114">
        <v>119</v>
      </c>
      <c r="T123" s="3" t="s">
        <v>128</v>
      </c>
    </row>
    <row r="124" spans="1:20" ht="16.2" customHeight="1" x14ac:dyDescent="0.3">
      <c r="A124" s="11">
        <v>120</v>
      </c>
      <c r="B124" s="3" t="s">
        <v>129</v>
      </c>
      <c r="C124" s="49">
        <v>68500</v>
      </c>
      <c r="D124" s="69">
        <v>12000</v>
      </c>
      <c r="E124" s="70">
        <v>22000</v>
      </c>
      <c r="F124" s="71"/>
      <c r="G124" s="72"/>
      <c r="H124" s="73"/>
      <c r="I124" s="73"/>
      <c r="J124" s="73"/>
      <c r="K124" s="73"/>
      <c r="L124" s="85"/>
      <c r="M124" s="85"/>
      <c r="N124" s="85"/>
      <c r="O124" s="85"/>
      <c r="P124" s="85"/>
      <c r="Q124" s="86"/>
      <c r="R124" s="56">
        <f t="shared" si="1"/>
        <v>78500</v>
      </c>
      <c r="S124" s="114">
        <v>120</v>
      </c>
      <c r="T124" s="3" t="s">
        <v>129</v>
      </c>
    </row>
    <row r="125" spans="1:20" ht="16.2" customHeight="1" x14ac:dyDescent="0.3">
      <c r="A125" s="8">
        <v>121</v>
      </c>
      <c r="B125" s="1" t="s">
        <v>161</v>
      </c>
      <c r="C125" s="49">
        <v>0</v>
      </c>
      <c r="D125" s="87"/>
      <c r="E125" s="70">
        <v>0</v>
      </c>
      <c r="F125" s="71"/>
      <c r="G125" s="72"/>
      <c r="H125" s="73"/>
      <c r="I125" s="73"/>
      <c r="J125" s="73"/>
      <c r="K125" s="73"/>
      <c r="L125" s="74"/>
      <c r="M125" s="74"/>
      <c r="N125" s="74"/>
      <c r="O125" s="74"/>
      <c r="P125" s="74"/>
      <c r="Q125" s="75"/>
      <c r="R125" s="45">
        <f t="shared" si="1"/>
        <v>0</v>
      </c>
      <c r="S125" s="114">
        <v>121</v>
      </c>
      <c r="T125" s="3" t="s">
        <v>161</v>
      </c>
    </row>
    <row r="126" spans="1:20" ht="16.2" customHeight="1" x14ac:dyDescent="0.3">
      <c r="A126" s="8">
        <v>122</v>
      </c>
      <c r="B126" s="1" t="s">
        <v>130</v>
      </c>
      <c r="C126" s="49">
        <v>0</v>
      </c>
      <c r="D126" s="87"/>
      <c r="E126" s="70">
        <v>22000</v>
      </c>
      <c r="F126" s="71"/>
      <c r="G126" s="72"/>
      <c r="H126" s="73"/>
      <c r="I126" s="73">
        <v>5500</v>
      </c>
      <c r="J126" s="73">
        <v>5500</v>
      </c>
      <c r="K126" s="73"/>
      <c r="L126" s="74"/>
      <c r="M126" s="74"/>
      <c r="N126" s="74"/>
      <c r="O126" s="74"/>
      <c r="P126" s="74"/>
      <c r="Q126" s="75"/>
      <c r="R126" s="45">
        <f t="shared" si="1"/>
        <v>11000</v>
      </c>
      <c r="S126" s="114">
        <v>122</v>
      </c>
      <c r="T126" s="3" t="s">
        <v>130</v>
      </c>
    </row>
    <row r="127" spans="1:20" ht="16.2" customHeight="1" x14ac:dyDescent="0.3">
      <c r="A127" s="8">
        <v>123</v>
      </c>
      <c r="B127" s="1" t="s">
        <v>131</v>
      </c>
      <c r="C127" s="49">
        <v>0</v>
      </c>
      <c r="D127" s="87"/>
      <c r="E127" s="70">
        <v>22000</v>
      </c>
      <c r="F127" s="71">
        <v>22000</v>
      </c>
      <c r="G127" s="72"/>
      <c r="H127" s="73"/>
      <c r="I127" s="73"/>
      <c r="J127" s="73"/>
      <c r="K127" s="73"/>
      <c r="L127" s="74"/>
      <c r="M127" s="74"/>
      <c r="N127" s="74"/>
      <c r="O127" s="74"/>
      <c r="P127" s="74"/>
      <c r="Q127" s="75"/>
      <c r="R127" s="45">
        <f t="shared" si="1"/>
        <v>0</v>
      </c>
      <c r="S127" s="114">
        <v>123</v>
      </c>
      <c r="T127" s="3" t="s">
        <v>131</v>
      </c>
    </row>
    <row r="128" spans="1:20" ht="16.2" customHeight="1" x14ac:dyDescent="0.3">
      <c r="A128" s="8">
        <v>124</v>
      </c>
      <c r="B128" s="1" t="s">
        <v>132</v>
      </c>
      <c r="C128" s="49">
        <v>0</v>
      </c>
      <c r="D128" s="87"/>
      <c r="E128" s="70">
        <v>22000</v>
      </c>
      <c r="F128" s="71">
        <v>10000</v>
      </c>
      <c r="G128" s="72">
        <v>5000</v>
      </c>
      <c r="H128" s="73"/>
      <c r="I128" s="73">
        <v>2000</v>
      </c>
      <c r="J128" s="73">
        <v>2000</v>
      </c>
      <c r="K128" s="73"/>
      <c r="L128" s="74"/>
      <c r="M128" s="74"/>
      <c r="N128" s="74"/>
      <c r="O128" s="74"/>
      <c r="P128" s="74"/>
      <c r="Q128" s="75"/>
      <c r="R128" s="45">
        <f t="shared" si="1"/>
        <v>3000</v>
      </c>
      <c r="S128" s="114">
        <v>124</v>
      </c>
      <c r="T128" s="3" t="s">
        <v>132</v>
      </c>
    </row>
    <row r="129" spans="1:20" ht="16.2" customHeight="1" x14ac:dyDescent="0.3">
      <c r="A129" s="8" t="s">
        <v>133</v>
      </c>
      <c r="B129" s="1" t="s">
        <v>134</v>
      </c>
      <c r="C129" s="49">
        <v>0</v>
      </c>
      <c r="D129" s="87"/>
      <c r="E129" s="70">
        <v>22000</v>
      </c>
      <c r="F129" s="71"/>
      <c r="G129" s="72"/>
      <c r="H129" s="73"/>
      <c r="I129" s="73"/>
      <c r="J129" s="73"/>
      <c r="K129" s="73"/>
      <c r="L129" s="74"/>
      <c r="M129" s="74"/>
      <c r="N129" s="74"/>
      <c r="O129" s="74"/>
      <c r="P129" s="74"/>
      <c r="Q129" s="75"/>
      <c r="R129" s="45">
        <f t="shared" si="1"/>
        <v>22000</v>
      </c>
      <c r="S129" s="114" t="s">
        <v>133</v>
      </c>
      <c r="T129" s="3" t="s">
        <v>134</v>
      </c>
    </row>
    <row r="130" spans="1:20" ht="16.2" customHeight="1" x14ac:dyDescent="0.3">
      <c r="A130" s="8">
        <v>126</v>
      </c>
      <c r="B130" s="1" t="s">
        <v>135</v>
      </c>
      <c r="C130" s="49">
        <v>-15930</v>
      </c>
      <c r="D130" s="87"/>
      <c r="E130" s="70">
        <v>22000</v>
      </c>
      <c r="F130" s="71"/>
      <c r="G130" s="72"/>
      <c r="H130" s="73">
        <v>6070</v>
      </c>
      <c r="I130" s="73"/>
      <c r="J130" s="73"/>
      <c r="K130" s="73"/>
      <c r="L130" s="74"/>
      <c r="M130" s="74"/>
      <c r="N130" s="74"/>
      <c r="O130" s="74"/>
      <c r="P130" s="74"/>
      <c r="Q130" s="75"/>
      <c r="R130" s="45">
        <f t="shared" si="1"/>
        <v>0</v>
      </c>
      <c r="S130" s="114">
        <v>126</v>
      </c>
      <c r="T130" s="3" t="s">
        <v>135</v>
      </c>
    </row>
    <row r="131" spans="1:20" ht="16.2" customHeight="1" x14ac:dyDescent="0.3">
      <c r="A131" s="8">
        <v>128</v>
      </c>
      <c r="B131" s="1" t="s">
        <v>136</v>
      </c>
      <c r="C131" s="49">
        <v>3000.3499999999985</v>
      </c>
      <c r="D131" s="87">
        <v>3000.35</v>
      </c>
      <c r="E131" s="70">
        <v>22000</v>
      </c>
      <c r="F131" s="71"/>
      <c r="G131" s="72"/>
      <c r="H131" s="73"/>
      <c r="I131" s="73"/>
      <c r="J131" s="73">
        <v>5000</v>
      </c>
      <c r="K131" s="73">
        <v>7000</v>
      </c>
      <c r="L131" s="74"/>
      <c r="M131" s="74"/>
      <c r="N131" s="74"/>
      <c r="O131" s="74"/>
      <c r="P131" s="74"/>
      <c r="Q131" s="75"/>
      <c r="R131" s="45">
        <f t="shared" si="1"/>
        <v>10000</v>
      </c>
      <c r="S131" s="114">
        <v>128</v>
      </c>
      <c r="T131" s="3" t="s">
        <v>136</v>
      </c>
    </row>
    <row r="132" spans="1:20" ht="16.2" customHeight="1" x14ac:dyDescent="0.3">
      <c r="A132" s="11">
        <v>129</v>
      </c>
      <c r="B132" s="3" t="s">
        <v>137</v>
      </c>
      <c r="C132" s="49">
        <v>62404</v>
      </c>
      <c r="D132" s="69">
        <v>20000</v>
      </c>
      <c r="E132" s="70">
        <v>22000</v>
      </c>
      <c r="F132" s="71"/>
      <c r="G132" s="72"/>
      <c r="H132" s="73"/>
      <c r="I132" s="73"/>
      <c r="J132" s="73"/>
      <c r="K132" s="73"/>
      <c r="L132" s="85"/>
      <c r="M132" s="85"/>
      <c r="N132" s="85"/>
      <c r="O132" s="85"/>
      <c r="P132" s="85"/>
      <c r="Q132" s="86"/>
      <c r="R132" s="56">
        <f t="shared" ref="R132:R150" si="2">C132-D132+E132-F132-G132-H132-I132-J132-K132-L132-M132-N132-O132-P132-Q132</f>
        <v>64404</v>
      </c>
      <c r="S132" s="114">
        <v>129</v>
      </c>
      <c r="T132" s="3" t="s">
        <v>137</v>
      </c>
    </row>
    <row r="133" spans="1:20" ht="16.2" customHeight="1" x14ac:dyDescent="0.3">
      <c r="A133" s="11" t="s">
        <v>138</v>
      </c>
      <c r="B133" s="3" t="s">
        <v>139</v>
      </c>
      <c r="C133" s="49">
        <v>4200</v>
      </c>
      <c r="D133" s="87">
        <v>4200</v>
      </c>
      <c r="E133" s="70">
        <v>22000</v>
      </c>
      <c r="F133" s="71"/>
      <c r="G133" s="72"/>
      <c r="H133" s="73"/>
      <c r="I133" s="73">
        <v>5400</v>
      </c>
      <c r="J133" s="73"/>
      <c r="K133" s="73"/>
      <c r="L133" s="85"/>
      <c r="M133" s="85"/>
      <c r="N133" s="85"/>
      <c r="O133" s="85"/>
      <c r="P133" s="85"/>
      <c r="Q133" s="86"/>
      <c r="R133" s="56">
        <f t="shared" si="2"/>
        <v>16600</v>
      </c>
      <c r="S133" s="114" t="s">
        <v>138</v>
      </c>
      <c r="T133" s="3" t="s">
        <v>139</v>
      </c>
    </row>
    <row r="134" spans="1:20" ht="16.2" customHeight="1" x14ac:dyDescent="0.3">
      <c r="A134" s="8" t="s">
        <v>140</v>
      </c>
      <c r="B134" s="1" t="s">
        <v>141</v>
      </c>
      <c r="C134" s="49">
        <v>0</v>
      </c>
      <c r="D134" s="87"/>
      <c r="E134" s="70">
        <v>22000</v>
      </c>
      <c r="F134" s="71">
        <v>2000</v>
      </c>
      <c r="G134" s="72">
        <v>2000</v>
      </c>
      <c r="H134" s="73">
        <v>3000</v>
      </c>
      <c r="I134" s="73">
        <v>5000</v>
      </c>
      <c r="J134" s="73">
        <v>5000</v>
      </c>
      <c r="K134" s="73"/>
      <c r="L134" s="74"/>
      <c r="M134" s="74"/>
      <c r="N134" s="74"/>
      <c r="O134" s="74"/>
      <c r="P134" s="74"/>
      <c r="Q134" s="75"/>
      <c r="R134" s="45">
        <f t="shared" si="2"/>
        <v>5000</v>
      </c>
      <c r="S134" s="114" t="s">
        <v>140</v>
      </c>
      <c r="T134" s="3" t="s">
        <v>141</v>
      </c>
    </row>
    <row r="135" spans="1:20" ht="16.2" customHeight="1" x14ac:dyDescent="0.3">
      <c r="A135" s="8">
        <v>131</v>
      </c>
      <c r="B135" s="1" t="s">
        <v>142</v>
      </c>
      <c r="C135" s="49">
        <v>0</v>
      </c>
      <c r="D135" s="87"/>
      <c r="E135" s="70">
        <v>22000</v>
      </c>
      <c r="F135" s="71"/>
      <c r="G135" s="72"/>
      <c r="H135" s="73"/>
      <c r="I135" s="73"/>
      <c r="J135" s="73"/>
      <c r="K135" s="73"/>
      <c r="L135" s="74"/>
      <c r="M135" s="74"/>
      <c r="N135" s="74"/>
      <c r="O135" s="74"/>
      <c r="P135" s="74"/>
      <c r="Q135" s="75"/>
      <c r="R135" s="45">
        <f t="shared" si="2"/>
        <v>22000</v>
      </c>
      <c r="S135" s="114">
        <v>131</v>
      </c>
      <c r="T135" s="3" t="s">
        <v>142</v>
      </c>
    </row>
    <row r="136" spans="1:20" ht="16.2" customHeight="1" x14ac:dyDescent="0.3">
      <c r="A136" s="8">
        <v>132</v>
      </c>
      <c r="B136" s="1" t="s">
        <v>143</v>
      </c>
      <c r="C136" s="49"/>
      <c r="D136" s="87"/>
      <c r="E136" s="70">
        <v>22000</v>
      </c>
      <c r="F136" s="71"/>
      <c r="G136" s="72"/>
      <c r="H136" s="73"/>
      <c r="I136" s="73"/>
      <c r="J136" s="73"/>
      <c r="K136" s="73"/>
      <c r="L136" s="74"/>
      <c r="M136" s="74"/>
      <c r="N136" s="74"/>
      <c r="O136" s="74"/>
      <c r="P136" s="74"/>
      <c r="Q136" s="75"/>
      <c r="R136" s="45">
        <f t="shared" si="2"/>
        <v>22000</v>
      </c>
      <c r="S136" s="114">
        <v>132</v>
      </c>
      <c r="T136" s="3" t="s">
        <v>143</v>
      </c>
    </row>
    <row r="137" spans="1:20" ht="16.2" customHeight="1" x14ac:dyDescent="0.3">
      <c r="A137" s="11">
        <v>133</v>
      </c>
      <c r="B137" s="3" t="s">
        <v>144</v>
      </c>
      <c r="C137" s="49">
        <v>25000</v>
      </c>
      <c r="D137" s="69"/>
      <c r="E137" s="70">
        <v>22000</v>
      </c>
      <c r="F137" s="71"/>
      <c r="G137" s="72"/>
      <c r="H137" s="73"/>
      <c r="I137" s="73"/>
      <c r="J137" s="73"/>
      <c r="K137" s="73"/>
      <c r="L137" s="85"/>
      <c r="M137" s="85"/>
      <c r="N137" s="85"/>
      <c r="O137" s="85"/>
      <c r="P137" s="85"/>
      <c r="Q137" s="86"/>
      <c r="R137" s="56">
        <f t="shared" si="2"/>
        <v>47000</v>
      </c>
      <c r="S137" s="114">
        <v>133</v>
      </c>
      <c r="T137" s="3" t="s">
        <v>144</v>
      </c>
    </row>
    <row r="138" spans="1:20" ht="16.2" customHeight="1" x14ac:dyDescent="0.3">
      <c r="A138" s="8">
        <v>134</v>
      </c>
      <c r="B138" s="1" t="s">
        <v>145</v>
      </c>
      <c r="C138" s="49">
        <v>0</v>
      </c>
      <c r="D138" s="69"/>
      <c r="E138" s="70">
        <v>22000</v>
      </c>
      <c r="F138" s="71"/>
      <c r="G138" s="72">
        <v>5000</v>
      </c>
      <c r="H138" s="73">
        <v>3000</v>
      </c>
      <c r="I138" s="73"/>
      <c r="J138" s="73"/>
      <c r="K138" s="73">
        <v>14000</v>
      </c>
      <c r="L138" s="74"/>
      <c r="M138" s="74"/>
      <c r="N138" s="74"/>
      <c r="O138" s="74"/>
      <c r="P138" s="74"/>
      <c r="Q138" s="75"/>
      <c r="R138" s="45">
        <f t="shared" si="2"/>
        <v>0</v>
      </c>
      <c r="S138" s="114">
        <v>134</v>
      </c>
      <c r="T138" s="3" t="s">
        <v>145</v>
      </c>
    </row>
    <row r="139" spans="1:20" ht="16.2" customHeight="1" x14ac:dyDescent="0.3">
      <c r="A139" s="8">
        <v>135</v>
      </c>
      <c r="B139" s="1" t="s">
        <v>146</v>
      </c>
      <c r="C139" s="49">
        <v>0</v>
      </c>
      <c r="D139" s="87"/>
      <c r="E139" s="70">
        <v>22000</v>
      </c>
      <c r="F139" s="71"/>
      <c r="G139" s="72"/>
      <c r="H139" s="73"/>
      <c r="I139" s="73">
        <v>5000</v>
      </c>
      <c r="J139" s="73">
        <v>5000</v>
      </c>
      <c r="K139" s="73">
        <v>12000</v>
      </c>
      <c r="L139" s="74"/>
      <c r="M139" s="74"/>
      <c r="N139" s="74"/>
      <c r="O139" s="74"/>
      <c r="P139" s="74"/>
      <c r="Q139" s="75"/>
      <c r="R139" s="45">
        <f t="shared" si="2"/>
        <v>0</v>
      </c>
      <c r="S139" s="114">
        <v>135</v>
      </c>
      <c r="T139" s="3" t="s">
        <v>146</v>
      </c>
    </row>
    <row r="140" spans="1:20" ht="16.2" customHeight="1" x14ac:dyDescent="0.3">
      <c r="A140" s="8">
        <v>136</v>
      </c>
      <c r="B140" s="1" t="s">
        <v>147</v>
      </c>
      <c r="C140" s="49">
        <v>0</v>
      </c>
      <c r="D140" s="87"/>
      <c r="E140" s="70">
        <v>22000</v>
      </c>
      <c r="F140" s="71"/>
      <c r="G140" s="72"/>
      <c r="H140" s="73">
        <v>12000</v>
      </c>
      <c r="I140" s="73"/>
      <c r="J140" s="73"/>
      <c r="K140" s="73">
        <v>10000</v>
      </c>
      <c r="L140" s="74"/>
      <c r="M140" s="74"/>
      <c r="N140" s="74"/>
      <c r="O140" s="74"/>
      <c r="P140" s="74"/>
      <c r="Q140" s="75"/>
      <c r="R140" s="45">
        <f t="shared" si="2"/>
        <v>0</v>
      </c>
      <c r="S140" s="114">
        <v>136</v>
      </c>
      <c r="T140" s="3" t="s">
        <v>147</v>
      </c>
    </row>
    <row r="141" spans="1:20" ht="16.2" customHeight="1" x14ac:dyDescent="0.3">
      <c r="A141" s="8">
        <v>137</v>
      </c>
      <c r="B141" s="1" t="s">
        <v>148</v>
      </c>
      <c r="C141" s="49">
        <v>0</v>
      </c>
      <c r="D141" s="87"/>
      <c r="E141" s="70">
        <v>22000</v>
      </c>
      <c r="F141" s="71"/>
      <c r="G141" s="72"/>
      <c r="H141" s="73"/>
      <c r="I141" s="73"/>
      <c r="J141" s="73"/>
      <c r="K141" s="73"/>
      <c r="L141" s="74"/>
      <c r="M141" s="74"/>
      <c r="N141" s="74"/>
      <c r="O141" s="74"/>
      <c r="P141" s="74"/>
      <c r="Q141" s="75"/>
      <c r="R141" s="45">
        <f t="shared" si="2"/>
        <v>22000</v>
      </c>
      <c r="S141" s="114">
        <v>137</v>
      </c>
      <c r="T141" s="3" t="s">
        <v>148</v>
      </c>
    </row>
    <row r="142" spans="1:20" ht="16.2" customHeight="1" x14ac:dyDescent="0.3">
      <c r="A142" s="8">
        <v>138</v>
      </c>
      <c r="B142" s="1" t="s">
        <v>149</v>
      </c>
      <c r="C142" s="49">
        <v>0</v>
      </c>
      <c r="D142" s="87"/>
      <c r="E142" s="70">
        <v>22000</v>
      </c>
      <c r="F142" s="71"/>
      <c r="G142" s="72">
        <v>2000</v>
      </c>
      <c r="H142" s="73">
        <v>2000</v>
      </c>
      <c r="I142" s="73">
        <v>2000</v>
      </c>
      <c r="J142" s="73"/>
      <c r="K142" s="73">
        <v>4000</v>
      </c>
      <c r="L142" s="74"/>
      <c r="M142" s="74"/>
      <c r="N142" s="74"/>
      <c r="O142" s="74"/>
      <c r="P142" s="74"/>
      <c r="Q142" s="75"/>
      <c r="R142" s="45">
        <f t="shared" si="2"/>
        <v>12000</v>
      </c>
      <c r="S142" s="114">
        <v>138</v>
      </c>
      <c r="T142" s="3" t="s">
        <v>149</v>
      </c>
    </row>
    <row r="143" spans="1:20" ht="16.2" customHeight="1" x14ac:dyDescent="0.3">
      <c r="A143" s="8">
        <v>139</v>
      </c>
      <c r="B143" s="1" t="s">
        <v>150</v>
      </c>
      <c r="C143" s="49">
        <v>0</v>
      </c>
      <c r="D143" s="87"/>
      <c r="E143" s="70">
        <v>22000</v>
      </c>
      <c r="F143" s="71"/>
      <c r="G143" s="72">
        <v>22000</v>
      </c>
      <c r="H143" s="73"/>
      <c r="I143" s="73"/>
      <c r="J143" s="73"/>
      <c r="K143" s="73"/>
      <c r="L143" s="74"/>
      <c r="M143" s="74"/>
      <c r="N143" s="74"/>
      <c r="O143" s="74"/>
      <c r="P143" s="74"/>
      <c r="Q143" s="75"/>
      <c r="R143" s="45">
        <f t="shared" si="2"/>
        <v>0</v>
      </c>
      <c r="S143" s="114">
        <v>139</v>
      </c>
      <c r="T143" s="3" t="s">
        <v>150</v>
      </c>
    </row>
    <row r="144" spans="1:20" ht="16.2" customHeight="1" x14ac:dyDescent="0.3">
      <c r="A144" s="11">
        <v>140</v>
      </c>
      <c r="B144" s="3" t="s">
        <v>208</v>
      </c>
      <c r="C144" s="49">
        <v>25000</v>
      </c>
      <c r="D144" s="69">
        <v>25000</v>
      </c>
      <c r="E144" s="70">
        <v>22000</v>
      </c>
      <c r="F144" s="71"/>
      <c r="G144" s="72"/>
      <c r="H144" s="73"/>
      <c r="I144" s="73"/>
      <c r="J144" s="73"/>
      <c r="K144" s="73"/>
      <c r="L144" s="85"/>
      <c r="M144" s="85"/>
      <c r="N144" s="85"/>
      <c r="O144" s="85"/>
      <c r="P144" s="85"/>
      <c r="Q144" s="86"/>
      <c r="R144" s="56">
        <f t="shared" si="2"/>
        <v>22000</v>
      </c>
      <c r="S144" s="114">
        <v>140</v>
      </c>
      <c r="T144" s="3" t="s">
        <v>208</v>
      </c>
    </row>
    <row r="145" spans="1:20" ht="16.2" customHeight="1" x14ac:dyDescent="0.3">
      <c r="A145" s="8">
        <v>141</v>
      </c>
      <c r="B145" s="1" t="s">
        <v>151</v>
      </c>
      <c r="C145" s="49">
        <v>-4</v>
      </c>
      <c r="D145" s="76"/>
      <c r="E145" s="70">
        <v>22000</v>
      </c>
      <c r="F145" s="71"/>
      <c r="G145" s="72">
        <v>5000</v>
      </c>
      <c r="H145" s="73">
        <v>5000</v>
      </c>
      <c r="I145" s="73">
        <v>5000</v>
      </c>
      <c r="J145" s="73">
        <v>1996</v>
      </c>
      <c r="K145" s="73">
        <v>5000</v>
      </c>
      <c r="L145" s="74"/>
      <c r="M145" s="74"/>
      <c r="N145" s="74"/>
      <c r="O145" s="74"/>
      <c r="P145" s="74"/>
      <c r="Q145" s="75"/>
      <c r="R145" s="45">
        <f t="shared" si="2"/>
        <v>0</v>
      </c>
      <c r="S145" s="114">
        <v>141</v>
      </c>
      <c r="T145" s="3" t="s">
        <v>151</v>
      </c>
    </row>
    <row r="146" spans="1:20" ht="16.2" customHeight="1" x14ac:dyDescent="0.3">
      <c r="A146" s="11">
        <v>142</v>
      </c>
      <c r="B146" s="3" t="s">
        <v>152</v>
      </c>
      <c r="C146" s="49">
        <v>209550.35</v>
      </c>
      <c r="D146" s="69"/>
      <c r="E146" s="70">
        <v>22000</v>
      </c>
      <c r="F146" s="71"/>
      <c r="G146" s="72"/>
      <c r="H146" s="73"/>
      <c r="I146" s="73"/>
      <c r="J146" s="73"/>
      <c r="K146" s="73"/>
      <c r="L146" s="85"/>
      <c r="M146" s="85"/>
      <c r="N146" s="85"/>
      <c r="O146" s="85"/>
      <c r="P146" s="85"/>
      <c r="Q146" s="86"/>
      <c r="R146" s="56">
        <f t="shared" si="2"/>
        <v>231550.35</v>
      </c>
      <c r="S146" s="114">
        <v>142</v>
      </c>
      <c r="T146" s="3" t="s">
        <v>152</v>
      </c>
    </row>
    <row r="147" spans="1:20" ht="16.2" customHeight="1" x14ac:dyDescent="0.3">
      <c r="A147" s="8" t="s">
        <v>153</v>
      </c>
      <c r="B147" s="1" t="s">
        <v>154</v>
      </c>
      <c r="C147" s="49">
        <v>-1.4551693183761927E-12</v>
      </c>
      <c r="D147" s="76"/>
      <c r="E147" s="70">
        <v>22000</v>
      </c>
      <c r="F147" s="71"/>
      <c r="G147" s="72"/>
      <c r="H147" s="73"/>
      <c r="I147" s="73">
        <v>22000</v>
      </c>
      <c r="J147" s="73"/>
      <c r="K147" s="73"/>
      <c r="L147" s="74"/>
      <c r="M147" s="74"/>
      <c r="N147" s="74"/>
      <c r="O147" s="74"/>
      <c r="P147" s="74"/>
      <c r="Q147" s="75"/>
      <c r="R147" s="45">
        <f t="shared" si="2"/>
        <v>0</v>
      </c>
      <c r="S147" s="114" t="s">
        <v>153</v>
      </c>
      <c r="T147" s="3" t="s">
        <v>154</v>
      </c>
    </row>
    <row r="148" spans="1:20" ht="16.2" customHeight="1" x14ac:dyDescent="0.3">
      <c r="A148" s="8" t="s">
        <v>155</v>
      </c>
      <c r="B148" s="1" t="s">
        <v>156</v>
      </c>
      <c r="C148" s="49">
        <v>0</v>
      </c>
      <c r="D148" s="76"/>
      <c r="E148" s="70">
        <v>22000</v>
      </c>
      <c r="F148" s="71"/>
      <c r="G148" s="72"/>
      <c r="H148" s="73"/>
      <c r="I148" s="73"/>
      <c r="J148" s="73">
        <v>22000</v>
      </c>
      <c r="K148" s="73"/>
      <c r="L148" s="74"/>
      <c r="M148" s="74"/>
      <c r="N148" s="74"/>
      <c r="O148" s="74"/>
      <c r="P148" s="74"/>
      <c r="Q148" s="75"/>
      <c r="R148" s="45">
        <f t="shared" si="2"/>
        <v>0</v>
      </c>
      <c r="S148" s="114" t="s">
        <v>155</v>
      </c>
      <c r="T148" s="3" t="s">
        <v>156</v>
      </c>
    </row>
    <row r="149" spans="1:20" ht="16.2" customHeight="1" thickBot="1" x14ac:dyDescent="0.35">
      <c r="A149" s="30">
        <v>144</v>
      </c>
      <c r="B149" s="31" t="s">
        <v>157</v>
      </c>
      <c r="C149" s="50">
        <v>0</v>
      </c>
      <c r="D149" s="77"/>
      <c r="E149" s="78">
        <v>22000</v>
      </c>
      <c r="F149" s="79"/>
      <c r="G149" s="80">
        <v>2200</v>
      </c>
      <c r="H149" s="81">
        <v>2200</v>
      </c>
      <c r="I149" s="81">
        <v>2200</v>
      </c>
      <c r="J149" s="81">
        <v>2200</v>
      </c>
      <c r="K149" s="81"/>
      <c r="L149" s="82"/>
      <c r="M149" s="82"/>
      <c r="N149" s="82"/>
      <c r="O149" s="82"/>
      <c r="P149" s="82"/>
      <c r="Q149" s="83"/>
      <c r="R149" s="55">
        <f t="shared" si="2"/>
        <v>13200</v>
      </c>
      <c r="S149" s="118">
        <v>144</v>
      </c>
      <c r="T149" s="92" t="s">
        <v>157</v>
      </c>
    </row>
    <row r="150" spans="1:20" ht="15" thickBot="1" x14ac:dyDescent="0.35">
      <c r="A150" s="34"/>
      <c r="B150" s="52" t="s">
        <v>200</v>
      </c>
      <c r="C150" s="29">
        <f>SUM(C63:C149)</f>
        <v>499820.69999999995</v>
      </c>
      <c r="D150" s="18">
        <f>SUM(D4:D149)</f>
        <v>432900.35</v>
      </c>
      <c r="E150" s="28">
        <f>SUM(E63:E149)</f>
        <v>1870000</v>
      </c>
      <c r="F150" s="18">
        <f>SUM(F4:F149)</f>
        <v>177833.34</v>
      </c>
      <c r="G150" s="18">
        <f>SUM(G4:G149)</f>
        <v>257733.34</v>
      </c>
      <c r="H150" s="18">
        <f>SUM(H4:H149)</f>
        <v>250103.34</v>
      </c>
      <c r="I150" s="18">
        <f>SUM(I4:I149)</f>
        <v>334633.33999999997</v>
      </c>
      <c r="J150" s="18">
        <f>SUM(J4:J149)</f>
        <v>171696</v>
      </c>
      <c r="K150" s="7"/>
      <c r="L150" s="7"/>
      <c r="M150" s="7"/>
      <c r="N150" s="7"/>
      <c r="O150" s="7"/>
      <c r="P150" s="7"/>
      <c r="Q150" s="27"/>
      <c r="R150" s="53">
        <f t="shared" si="2"/>
        <v>744920.98999999987</v>
      </c>
      <c r="S150" s="119"/>
    </row>
    <row r="151" spans="1:20" x14ac:dyDescent="0.3">
      <c r="A151" s="32">
        <v>154</v>
      </c>
      <c r="B151" s="33" t="s">
        <v>158</v>
      </c>
      <c r="C151" s="39"/>
      <c r="D151" s="5"/>
    </row>
    <row r="152" spans="1:20" x14ac:dyDescent="0.3">
      <c r="A152" s="15">
        <v>8</v>
      </c>
      <c r="B152" s="6" t="s">
        <v>159</v>
      </c>
      <c r="C152" s="40"/>
      <c r="D152" s="5" t="s">
        <v>170</v>
      </c>
    </row>
    <row r="153" spans="1:20" x14ac:dyDescent="0.3">
      <c r="A153" s="14">
        <v>7</v>
      </c>
      <c r="B153" s="6" t="s">
        <v>160</v>
      </c>
      <c r="C153" s="40"/>
      <c r="D153" s="5" t="s">
        <v>170</v>
      </c>
      <c r="I153" t="s">
        <v>170</v>
      </c>
      <c r="K153" t="s">
        <v>170</v>
      </c>
    </row>
    <row r="154" spans="1:20" x14ac:dyDescent="0.3">
      <c r="A154" s="14"/>
    </row>
    <row r="167" spans="6:7" x14ac:dyDescent="0.3">
      <c r="F167" t="s">
        <v>170</v>
      </c>
    </row>
    <row r="176" spans="6:7" x14ac:dyDescent="0.3">
      <c r="G176" t="s">
        <v>170</v>
      </c>
    </row>
    <row r="189" spans="11:11" x14ac:dyDescent="0.3">
      <c r="K189" t="s">
        <v>170</v>
      </c>
    </row>
  </sheetData>
  <sheetProtection password="EA31" sheet="1" objects="1" scenarios="1"/>
  <autoFilter ref="R1:R154"/>
  <mergeCells count="8">
    <mergeCell ref="T2:T3"/>
    <mergeCell ref="S2:S3"/>
    <mergeCell ref="A1:S1"/>
    <mergeCell ref="C2:D2"/>
    <mergeCell ref="E2:F2"/>
    <mergeCell ref="R2:R3"/>
    <mergeCell ref="B2:B3"/>
    <mergeCell ref="A2:A3"/>
  </mergeCells>
  <conditionalFormatting sqref="R4:R149">
    <cfRule type="cellIs" dxfId="0" priority="1" operator="greaterThan">
      <formula>22100</formula>
    </cfRule>
  </conditionalFormatting>
  <pageMargins left="0.25" right="0.25" top="0.75" bottom="0.75" header="0.3" footer="0.3"/>
  <pageSetup paperSize="9" scale="92" orientation="landscape" r:id="rId1"/>
  <colBreaks count="1" manualBreakCount="1"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"/>
  <sheetViews>
    <sheetView topLeftCell="E1" workbookViewId="0">
      <selection sqref="A1:D1048576"/>
    </sheetView>
  </sheetViews>
  <sheetFormatPr defaultRowHeight="14.4" x14ac:dyDescent="0.3"/>
  <cols>
    <col min="1" max="1" width="0" hidden="1" customWidth="1"/>
    <col min="2" max="2" width="14.77734375" hidden="1" customWidth="1"/>
    <col min="3" max="3" width="19" hidden="1" customWidth="1"/>
    <col min="4" max="4" width="26.33203125" hidden="1" customWidth="1"/>
  </cols>
  <sheetData>
    <row r="1" spans="1:4" ht="15" thickBot="1" x14ac:dyDescent="0.35"/>
    <row r="2" spans="1:4" ht="15" thickBot="1" x14ac:dyDescent="0.35">
      <c r="A2" s="95" t="s">
        <v>177</v>
      </c>
      <c r="B2" s="93" t="s">
        <v>0</v>
      </c>
      <c r="C2" s="107" t="s">
        <v>183</v>
      </c>
      <c r="D2" s="108"/>
    </row>
    <row r="3" spans="1:4" ht="15" thickBot="1" x14ac:dyDescent="0.35">
      <c r="A3" s="96"/>
      <c r="B3" s="106"/>
      <c r="C3" s="35" t="s">
        <v>174</v>
      </c>
      <c r="D3" s="26" t="s">
        <v>181</v>
      </c>
    </row>
    <row r="4" spans="1:4" ht="20.399999999999999" x14ac:dyDescent="0.3">
      <c r="A4" s="9" t="s">
        <v>2</v>
      </c>
      <c r="B4" s="1" t="s">
        <v>3</v>
      </c>
      <c r="C4" s="36">
        <v>210550</v>
      </c>
      <c r="D4" s="25">
        <f>Лист1!D5</f>
        <v>0</v>
      </c>
    </row>
    <row r="5" spans="1:4" x14ac:dyDescent="0.3">
      <c r="A5" s="10" t="s">
        <v>4</v>
      </c>
      <c r="B5" s="1" t="s">
        <v>5</v>
      </c>
      <c r="C5" s="36">
        <v>121700</v>
      </c>
      <c r="D5" s="25">
        <f>Лист1!D6</f>
        <v>0</v>
      </c>
    </row>
    <row r="6" spans="1:4" ht="30.6" x14ac:dyDescent="0.3">
      <c r="A6" s="11">
        <v>3</v>
      </c>
      <c r="B6" s="3" t="s">
        <v>6</v>
      </c>
      <c r="C6" s="37">
        <v>123850</v>
      </c>
      <c r="D6" s="25">
        <f>Лист1!D7</f>
        <v>0</v>
      </c>
    </row>
    <row r="7" spans="1:4" ht="20.399999999999999" x14ac:dyDescent="0.3">
      <c r="A7" s="8">
        <v>33</v>
      </c>
      <c r="B7" s="1" t="s">
        <v>41</v>
      </c>
      <c r="C7" s="36" t="s">
        <v>169</v>
      </c>
      <c r="D7" s="25">
        <f>Лист1!D37</f>
        <v>0</v>
      </c>
    </row>
    <row r="8" spans="1:4" ht="30.6" x14ac:dyDescent="0.3">
      <c r="A8" s="8">
        <v>34</v>
      </c>
      <c r="B8" s="1" t="s">
        <v>42</v>
      </c>
      <c r="C8" s="38">
        <v>167200</v>
      </c>
      <c r="D8" s="25">
        <f>Лист1!D38</f>
        <v>0</v>
      </c>
    </row>
    <row r="9" spans="1:4" ht="20.399999999999999" x14ac:dyDescent="0.3">
      <c r="A9" s="8">
        <v>40</v>
      </c>
      <c r="B9" s="1" t="s">
        <v>47</v>
      </c>
      <c r="C9" s="38">
        <v>137400.35</v>
      </c>
      <c r="D9" s="25">
        <f>Лист1!D44</f>
        <v>0</v>
      </c>
    </row>
    <row r="10" spans="1:4" ht="20.399999999999999" x14ac:dyDescent="0.3">
      <c r="A10" s="8">
        <v>117</v>
      </c>
      <c r="B10" s="1" t="s">
        <v>161</v>
      </c>
      <c r="C10" s="36" t="s">
        <v>173</v>
      </c>
      <c r="D10" s="25">
        <f>Лист1!D121</f>
        <v>0</v>
      </c>
    </row>
    <row r="11" spans="1:4" ht="30.6" x14ac:dyDescent="0.3">
      <c r="A11" s="8" t="s">
        <v>138</v>
      </c>
      <c r="B11" s="1" t="s">
        <v>139</v>
      </c>
      <c r="C11" s="38">
        <v>137090.4</v>
      </c>
      <c r="D11" s="25">
        <f>Лист1!D133</f>
        <v>4200</v>
      </c>
    </row>
    <row r="12" spans="1:4" x14ac:dyDescent="0.3">
      <c r="A12" s="8">
        <v>142</v>
      </c>
      <c r="B12" s="1" t="s">
        <v>152</v>
      </c>
      <c r="C12" s="38">
        <v>209550.35</v>
      </c>
      <c r="D12" s="25">
        <f>Лист1!D146</f>
        <v>0</v>
      </c>
    </row>
    <row r="13" spans="1:4" x14ac:dyDescent="0.3">
      <c r="D13" s="25"/>
    </row>
    <row r="14" spans="1:4" ht="30.6" x14ac:dyDescent="0.3">
      <c r="A14" s="8">
        <v>38</v>
      </c>
      <c r="B14" s="1" t="s">
        <v>45</v>
      </c>
      <c r="C14" s="38">
        <v>212550.35</v>
      </c>
      <c r="D14" s="25">
        <f>Лист1!D42</f>
        <v>0</v>
      </c>
    </row>
  </sheetData>
  <sheetProtection password="EA31" sheet="1" objects="1" scenarios="1"/>
  <mergeCells count="3">
    <mergeCell ref="A2:A3"/>
    <mergeCell ref="B2:B3"/>
    <mergeCell ref="C2:D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2025-01-10T14:28:25Z</dcterms:modified>
</cp:coreProperties>
</file>