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  <Override PartName="/xl/threadedComments/threadedComment1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mydocs\Загрузки\"/>
    </mc:Choice>
  </mc:AlternateContent>
  <workbookProtection workbookPassword="DFF8" lockStructure="1"/>
  <bookViews>
    <workbookView xWindow="360" yWindow="15" windowWidth="20955" windowHeight="9720"/>
  </bookViews>
  <sheets>
    <sheet name="25-26" sheetId="2" r:id="rId1"/>
    <sheet name="Лист2" sheetId="5" r:id="rId2"/>
    <sheet name="Лист1" sheetId="4" r:id="rId3"/>
    <sheet name="24-25" sheetId="1" r:id="rId4"/>
    <sheet name="Задолженности" sheetId="3" r:id="rId5"/>
  </sheets>
  <definedNames>
    <definedName name="_xlnm._FilterDatabase" localSheetId="3" hidden="1">'24-25'!$R$1:$R$154</definedName>
    <definedName name="_xlnm._FilterDatabase" localSheetId="0" hidden="1">'25-26'!$A$2:$W$155</definedName>
    <definedName name="_xlnm._FilterDatabase" localSheetId="4" hidden="1">Задолженности!$A$4:$E$28</definedName>
  </definedNames>
  <calcPr calcId="162913"/>
</workbook>
</file>

<file path=xl/calcChain.xml><?xml version="1.0" encoding="utf-8"?>
<calcChain xmlns="http://schemas.openxmlformats.org/spreadsheetml/2006/main">
  <c r="G157" i="2" l="1"/>
  <c r="D157" i="2"/>
  <c r="G153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D150" i="2"/>
  <c r="C150" i="2"/>
  <c r="E149" i="2"/>
  <c r="T149" i="2" s="1"/>
  <c r="E145" i="2"/>
  <c r="T145" i="2" s="1"/>
  <c r="E141" i="2"/>
  <c r="T141" i="2" s="1"/>
  <c r="E137" i="2"/>
  <c r="T137" i="2" s="1"/>
  <c r="E133" i="2"/>
  <c r="T133" i="2" s="1"/>
  <c r="E129" i="2"/>
  <c r="T129" i="2" s="1"/>
  <c r="E125" i="2"/>
  <c r="T125" i="2" s="1"/>
  <c r="E121" i="2"/>
  <c r="T121" i="2" s="1"/>
  <c r="E120" i="2"/>
  <c r="T120" i="2" s="1"/>
  <c r="T14" i="2"/>
  <c r="Z3" i="2"/>
  <c r="Z2" i="2"/>
  <c r="E157" i="1"/>
  <c r="D157" i="1"/>
  <c r="E153" i="1"/>
  <c r="Q150" i="1"/>
  <c r="P150" i="1"/>
  <c r="O150" i="1"/>
  <c r="N150" i="1"/>
  <c r="M150" i="1"/>
  <c r="L150" i="1"/>
  <c r="K150" i="1"/>
  <c r="J150" i="1"/>
  <c r="I150" i="1"/>
  <c r="H150" i="1"/>
  <c r="G150" i="1"/>
  <c r="R151" i="1" s="1"/>
  <c r="F150" i="1"/>
  <c r="E150" i="1"/>
  <c r="D150" i="1"/>
  <c r="C150" i="1"/>
  <c r="R150" i="1" s="1"/>
  <c r="R149" i="1"/>
  <c r="R148" i="1"/>
  <c r="E148" i="2" s="1"/>
  <c r="T148" i="2" s="1"/>
  <c r="R147" i="1"/>
  <c r="E147" i="2" s="1"/>
  <c r="T147" i="2" s="1"/>
  <c r="R146" i="1"/>
  <c r="E146" i="2" s="1"/>
  <c r="T146" i="2" s="1"/>
  <c r="R145" i="1"/>
  <c r="R144" i="1"/>
  <c r="E144" i="2" s="1"/>
  <c r="T144" i="2" s="1"/>
  <c r="R143" i="1"/>
  <c r="E143" i="2" s="1"/>
  <c r="T143" i="2" s="1"/>
  <c r="R142" i="1"/>
  <c r="E142" i="2" s="1"/>
  <c r="T142" i="2" s="1"/>
  <c r="R141" i="1"/>
  <c r="R140" i="1"/>
  <c r="E140" i="2" s="1"/>
  <c r="T140" i="2" s="1"/>
  <c r="R139" i="1"/>
  <c r="E139" i="2" s="1"/>
  <c r="T139" i="2" s="1"/>
  <c r="R138" i="1"/>
  <c r="E138" i="2" s="1"/>
  <c r="T138" i="2" s="1"/>
  <c r="R137" i="1"/>
  <c r="R136" i="1"/>
  <c r="E136" i="2" s="1"/>
  <c r="T136" i="2" s="1"/>
  <c r="R135" i="1"/>
  <c r="E135" i="2" s="1"/>
  <c r="T135" i="2" s="1"/>
  <c r="R134" i="1"/>
  <c r="E134" i="2" s="1"/>
  <c r="T134" i="2" s="1"/>
  <c r="R133" i="1"/>
  <c r="R132" i="1"/>
  <c r="E132" i="2" s="1"/>
  <c r="T132" i="2" s="1"/>
  <c r="R131" i="1"/>
  <c r="E131" i="2" s="1"/>
  <c r="T131" i="2" s="1"/>
  <c r="R130" i="1"/>
  <c r="E130" i="2" s="1"/>
  <c r="T130" i="2" s="1"/>
  <c r="R129" i="1"/>
  <c r="R128" i="1"/>
  <c r="E128" i="2" s="1"/>
  <c r="T128" i="2" s="1"/>
  <c r="R127" i="1"/>
  <c r="E127" i="2" s="1"/>
  <c r="T127" i="2" s="1"/>
  <c r="R126" i="1"/>
  <c r="E126" i="2" s="1"/>
  <c r="T126" i="2" s="1"/>
  <c r="R125" i="1"/>
  <c r="R124" i="1"/>
  <c r="E124" i="2" s="1"/>
  <c r="T124" i="2" s="1"/>
  <c r="R123" i="1"/>
  <c r="E123" i="2" s="1"/>
  <c r="T123" i="2" s="1"/>
  <c r="R122" i="1"/>
  <c r="E122" i="2" s="1"/>
  <c r="T122" i="2" s="1"/>
  <c r="R121" i="1"/>
  <c r="R119" i="1"/>
  <c r="E119" i="2" s="1"/>
  <c r="T119" i="2" s="1"/>
  <c r="R118" i="1"/>
  <c r="E118" i="2" s="1"/>
  <c r="T118" i="2" s="1"/>
  <c r="R117" i="1"/>
  <c r="E117" i="2" s="1"/>
  <c r="T117" i="2" s="1"/>
  <c r="R116" i="1"/>
  <c r="E116" i="2" s="1"/>
  <c r="T116" i="2" s="1"/>
  <c r="R115" i="1"/>
  <c r="E115" i="2" s="1"/>
  <c r="T115" i="2" s="1"/>
  <c r="R114" i="1"/>
  <c r="E114" i="2" s="1"/>
  <c r="T114" i="2" s="1"/>
  <c r="R113" i="1"/>
  <c r="E113" i="2" s="1"/>
  <c r="T113" i="2" s="1"/>
  <c r="R112" i="1"/>
  <c r="E112" i="2" s="1"/>
  <c r="T112" i="2" s="1"/>
  <c r="R111" i="1"/>
  <c r="E111" i="2" s="1"/>
  <c r="T111" i="2" s="1"/>
  <c r="R110" i="1"/>
  <c r="E110" i="2" s="1"/>
  <c r="T110" i="2" s="1"/>
  <c r="R109" i="1"/>
  <c r="E109" i="2" s="1"/>
  <c r="T109" i="2" s="1"/>
  <c r="R108" i="1"/>
  <c r="E108" i="2" s="1"/>
  <c r="T108" i="2" s="1"/>
  <c r="R107" i="1"/>
  <c r="E107" i="2" s="1"/>
  <c r="T107" i="2" s="1"/>
  <c r="R106" i="1"/>
  <c r="E106" i="2" s="1"/>
  <c r="T106" i="2" s="1"/>
  <c r="R105" i="1"/>
  <c r="E105" i="2" s="1"/>
  <c r="T105" i="2" s="1"/>
  <c r="R104" i="1"/>
  <c r="E104" i="2" s="1"/>
  <c r="T104" i="2" s="1"/>
  <c r="R103" i="1"/>
  <c r="E103" i="2" s="1"/>
  <c r="T103" i="2" s="1"/>
  <c r="R102" i="1"/>
  <c r="E102" i="2" s="1"/>
  <c r="T102" i="2" s="1"/>
  <c r="R101" i="1"/>
  <c r="E101" i="2" s="1"/>
  <c r="T101" i="2" s="1"/>
  <c r="R100" i="1"/>
  <c r="E100" i="2" s="1"/>
  <c r="T100" i="2" s="1"/>
  <c r="R99" i="1"/>
  <c r="E99" i="2" s="1"/>
  <c r="T99" i="2" s="1"/>
  <c r="R98" i="1"/>
  <c r="E98" i="2" s="1"/>
  <c r="T98" i="2" s="1"/>
  <c r="R97" i="1"/>
  <c r="E97" i="2" s="1"/>
  <c r="T97" i="2" s="1"/>
  <c r="R96" i="1"/>
  <c r="E96" i="2" s="1"/>
  <c r="T96" i="2" s="1"/>
  <c r="R95" i="1"/>
  <c r="E95" i="2" s="1"/>
  <c r="T95" i="2" s="1"/>
  <c r="R94" i="1"/>
  <c r="E94" i="2" s="1"/>
  <c r="T94" i="2" s="1"/>
  <c r="R93" i="1"/>
  <c r="E93" i="2" s="1"/>
  <c r="T93" i="2" s="1"/>
  <c r="R92" i="1"/>
  <c r="E92" i="2" s="1"/>
  <c r="T92" i="2" s="1"/>
  <c r="R91" i="1"/>
  <c r="E91" i="2" s="1"/>
  <c r="T91" i="2" s="1"/>
  <c r="R90" i="1"/>
  <c r="E90" i="2" s="1"/>
  <c r="T90" i="2" s="1"/>
  <c r="R89" i="1"/>
  <c r="E89" i="2" s="1"/>
  <c r="T89" i="2" s="1"/>
  <c r="R88" i="1"/>
  <c r="E88" i="2" s="1"/>
  <c r="T88" i="2" s="1"/>
  <c r="R87" i="1"/>
  <c r="E87" i="2" s="1"/>
  <c r="T87" i="2" s="1"/>
  <c r="R86" i="1"/>
  <c r="E86" i="2" s="1"/>
  <c r="T86" i="2" s="1"/>
  <c r="R85" i="1"/>
  <c r="E85" i="2" s="1"/>
  <c r="T85" i="2" s="1"/>
  <c r="R84" i="1"/>
  <c r="E84" i="2" s="1"/>
  <c r="T84" i="2" s="1"/>
  <c r="R83" i="1"/>
  <c r="E83" i="2" s="1"/>
  <c r="T83" i="2" s="1"/>
  <c r="R82" i="1"/>
  <c r="E82" i="2" s="1"/>
  <c r="T82" i="2" s="1"/>
  <c r="R81" i="1"/>
  <c r="E81" i="2" s="1"/>
  <c r="T81" i="2" s="1"/>
  <c r="R80" i="1"/>
  <c r="E80" i="2" s="1"/>
  <c r="T80" i="2" s="1"/>
  <c r="R79" i="1"/>
  <c r="E79" i="2" s="1"/>
  <c r="T79" i="2" s="1"/>
  <c r="R78" i="1"/>
  <c r="E78" i="2" s="1"/>
  <c r="T78" i="2" s="1"/>
  <c r="R77" i="1"/>
  <c r="E77" i="2" s="1"/>
  <c r="T77" i="2" s="1"/>
  <c r="R76" i="1"/>
  <c r="E76" i="2" s="1"/>
  <c r="T76" i="2" s="1"/>
  <c r="R75" i="1"/>
  <c r="E75" i="2" s="1"/>
  <c r="T75" i="2" s="1"/>
  <c r="R74" i="1"/>
  <c r="E74" i="2" s="1"/>
  <c r="T74" i="2" s="1"/>
  <c r="R73" i="1"/>
  <c r="E73" i="2" s="1"/>
  <c r="T73" i="2" s="1"/>
  <c r="R72" i="1"/>
  <c r="E72" i="2" s="1"/>
  <c r="T72" i="2" s="1"/>
  <c r="R71" i="1"/>
  <c r="E71" i="2" s="1"/>
  <c r="T71" i="2" s="1"/>
  <c r="R70" i="1"/>
  <c r="E70" i="2" s="1"/>
  <c r="T70" i="2" s="1"/>
  <c r="R69" i="1"/>
  <c r="E69" i="2" s="1"/>
  <c r="T69" i="2" s="1"/>
  <c r="R68" i="1"/>
  <c r="E68" i="2" s="1"/>
  <c r="T68" i="2" s="1"/>
  <c r="R67" i="1"/>
  <c r="E67" i="2" s="1"/>
  <c r="T67" i="2" s="1"/>
  <c r="R66" i="1"/>
  <c r="E66" i="2" s="1"/>
  <c r="T66" i="2" s="1"/>
  <c r="R65" i="1"/>
  <c r="E65" i="2" s="1"/>
  <c r="T65" i="2" s="1"/>
  <c r="R64" i="1"/>
  <c r="E64" i="2" s="1"/>
  <c r="T64" i="2" s="1"/>
  <c r="R63" i="1"/>
  <c r="E63" i="2" s="1"/>
  <c r="T63" i="2" s="1"/>
  <c r="R62" i="1"/>
  <c r="E62" i="2" s="1"/>
  <c r="T62" i="2" s="1"/>
  <c r="R61" i="1"/>
  <c r="E61" i="2" s="1"/>
  <c r="T61" i="2" s="1"/>
  <c r="R60" i="1"/>
  <c r="E60" i="2" s="1"/>
  <c r="T60" i="2" s="1"/>
  <c r="R59" i="1"/>
  <c r="E59" i="2" s="1"/>
  <c r="T59" i="2" s="1"/>
  <c r="R58" i="1"/>
  <c r="E58" i="2" s="1"/>
  <c r="T58" i="2" s="1"/>
  <c r="R57" i="1"/>
  <c r="E57" i="2" s="1"/>
  <c r="T57" i="2" s="1"/>
  <c r="R56" i="1"/>
  <c r="E56" i="2" s="1"/>
  <c r="T56" i="2" s="1"/>
  <c r="R55" i="1"/>
  <c r="E55" i="2" s="1"/>
  <c r="T55" i="2" s="1"/>
  <c r="R54" i="1"/>
  <c r="E54" i="2" s="1"/>
  <c r="T54" i="2" s="1"/>
  <c r="R53" i="1"/>
  <c r="E53" i="2" s="1"/>
  <c r="T53" i="2" s="1"/>
  <c r="R52" i="1"/>
  <c r="E52" i="2" s="1"/>
  <c r="T52" i="2" s="1"/>
  <c r="R51" i="1"/>
  <c r="E51" i="2" s="1"/>
  <c r="T51" i="2" s="1"/>
  <c r="R50" i="1"/>
  <c r="E50" i="2" s="1"/>
  <c r="T50" i="2" s="1"/>
  <c r="R49" i="1"/>
  <c r="E49" i="2" s="1"/>
  <c r="T49" i="2" s="1"/>
  <c r="R48" i="1"/>
  <c r="E48" i="2" s="1"/>
  <c r="T48" i="2" s="1"/>
  <c r="R47" i="1"/>
  <c r="E47" i="2" s="1"/>
  <c r="T47" i="2" s="1"/>
  <c r="R46" i="1"/>
  <c r="E46" i="2" s="1"/>
  <c r="T46" i="2" s="1"/>
  <c r="R45" i="1"/>
  <c r="E45" i="2" s="1"/>
  <c r="T45" i="2" s="1"/>
  <c r="R44" i="1"/>
  <c r="E44" i="2" s="1"/>
  <c r="T44" i="2" s="1"/>
  <c r="R43" i="1"/>
  <c r="E43" i="2" s="1"/>
  <c r="T43" i="2" s="1"/>
  <c r="R42" i="1"/>
  <c r="E42" i="2" s="1"/>
  <c r="T42" i="2" s="1"/>
  <c r="R41" i="1"/>
  <c r="E41" i="2" s="1"/>
  <c r="T41" i="2" s="1"/>
  <c r="R40" i="1"/>
  <c r="E40" i="2" s="1"/>
  <c r="T40" i="2" s="1"/>
  <c r="R39" i="1"/>
  <c r="E39" i="2" s="1"/>
  <c r="T39" i="2" s="1"/>
  <c r="R38" i="1"/>
  <c r="E38" i="2" s="1"/>
  <c r="T38" i="2" s="1"/>
  <c r="R37" i="1"/>
  <c r="E37" i="2" s="1"/>
  <c r="T37" i="2" s="1"/>
  <c r="R36" i="1"/>
  <c r="E36" i="2" s="1"/>
  <c r="T36" i="2" s="1"/>
  <c r="R35" i="1"/>
  <c r="E35" i="2" s="1"/>
  <c r="T35" i="2" s="1"/>
  <c r="R34" i="1"/>
  <c r="E34" i="2" s="1"/>
  <c r="T34" i="2" s="1"/>
  <c r="R33" i="1"/>
  <c r="E33" i="2" s="1"/>
  <c r="T33" i="2" s="1"/>
  <c r="R32" i="1"/>
  <c r="E32" i="2" s="1"/>
  <c r="T32" i="2" s="1"/>
  <c r="R31" i="1"/>
  <c r="E31" i="2" s="1"/>
  <c r="T31" i="2" s="1"/>
  <c r="R30" i="1"/>
  <c r="E30" i="2" s="1"/>
  <c r="T30" i="2" s="1"/>
  <c r="R29" i="1"/>
  <c r="E29" i="2" s="1"/>
  <c r="T29" i="2" s="1"/>
  <c r="R28" i="1"/>
  <c r="E28" i="2" s="1"/>
  <c r="T28" i="2" s="1"/>
  <c r="R27" i="1"/>
  <c r="E27" i="2" s="1"/>
  <c r="T27" i="2" s="1"/>
  <c r="R26" i="1"/>
  <c r="E26" i="2" s="1"/>
  <c r="T26" i="2" s="1"/>
  <c r="R25" i="1"/>
  <c r="E25" i="2" s="1"/>
  <c r="T25" i="2" s="1"/>
  <c r="R24" i="1"/>
  <c r="E24" i="2" s="1"/>
  <c r="T24" i="2" s="1"/>
  <c r="R23" i="1"/>
  <c r="E23" i="2" s="1"/>
  <c r="T23" i="2" s="1"/>
  <c r="R22" i="1"/>
  <c r="E22" i="2" s="1"/>
  <c r="T22" i="2" s="1"/>
  <c r="R21" i="1"/>
  <c r="E21" i="2" s="1"/>
  <c r="T21" i="2" s="1"/>
  <c r="R20" i="1"/>
  <c r="E20" i="2" s="1"/>
  <c r="T20" i="2" s="1"/>
  <c r="R19" i="1"/>
  <c r="E19" i="2" s="1"/>
  <c r="T19" i="2" s="1"/>
  <c r="R18" i="1"/>
  <c r="E18" i="2" s="1"/>
  <c r="T18" i="2" s="1"/>
  <c r="R17" i="1"/>
  <c r="E17" i="2" s="1"/>
  <c r="T17" i="2" s="1"/>
  <c r="R16" i="1"/>
  <c r="E16" i="2" s="1"/>
  <c r="T16" i="2" s="1"/>
  <c r="R15" i="1"/>
  <c r="E15" i="2" s="1"/>
  <c r="T15" i="2" s="1"/>
  <c r="R14" i="1"/>
  <c r="R13" i="1"/>
  <c r="E13" i="2" s="1"/>
  <c r="T13" i="2" s="1"/>
  <c r="R12" i="1"/>
  <c r="E12" i="2" s="1"/>
  <c r="T12" i="2" s="1"/>
  <c r="R11" i="1"/>
  <c r="E11" i="2" s="1"/>
  <c r="T11" i="2" s="1"/>
  <c r="R10" i="1"/>
  <c r="E10" i="2" s="1"/>
  <c r="T10" i="2" s="1"/>
  <c r="R9" i="1"/>
  <c r="E9" i="2" s="1"/>
  <c r="T9" i="2" s="1"/>
  <c r="R8" i="1"/>
  <c r="E8" i="2" s="1"/>
  <c r="T8" i="2" s="1"/>
  <c r="R7" i="1"/>
  <c r="E7" i="2" s="1"/>
  <c r="T7" i="2" s="1"/>
  <c r="R6" i="1"/>
  <c r="E6" i="2" s="1"/>
  <c r="T6" i="2" s="1"/>
  <c r="R5" i="1"/>
  <c r="E5" i="2" s="1"/>
  <c r="T5" i="2" s="1"/>
  <c r="R4" i="1"/>
  <c r="E4" i="2" s="1"/>
  <c r="X3" i="1"/>
  <c r="X2" i="1"/>
  <c r="X4" i="1" s="1"/>
  <c r="Z4" i="2" l="1"/>
  <c r="T151" i="2"/>
  <c r="T4" i="2"/>
  <c r="E150" i="2"/>
  <c r="T150" i="2" s="1"/>
</calcChain>
</file>

<file path=xl/comments1.xml><?xml version="1.0" encoding="utf-8"?>
<comments xmlns="http://schemas.openxmlformats.org/spreadsheetml/2006/main">
  <authors>
    <author>tc={00E50031-0094-4470-A419-002C00C200CE}</author>
    <author>tc={004000B8-00B5-452E-9FDE-00D600E10040}</author>
    <author>tc={001200EE-0037-4106-BB5B-00320080006A}</author>
    <author>tc={0047002B-00F1-473C-9E01-00BF005B007D}</author>
    <author>tc={00170005-0011-4D2D-9168-00980062009E}</author>
    <author>tc={000B0075-0032-4041-9EB0-00CE00FF0018}</author>
    <author>tc={00CC0027-00B7-4D43-A85C-0085006A007C}</author>
    <author>tc={00E80025-009D-441E-AD87-003B005D0061}</author>
    <author>tc={0006006E-007C-4860-9ECE-00C1009300A3}</author>
    <author>tc={0092007C-0079-4C1A-8EAE-0039003D0062}</author>
    <author>tc={00EC00AA-0009-4DD5-9F43-0097008B00C1}</author>
    <author>tc={00BB0030-0004-43AC-86FC-0062003A0034}</author>
    <author>tc={00F700B4-0090-4436-95DB-00E000F80049}</author>
    <author>tc={00F5002C-00A8-415B-AA88-000B0070005F}</author>
    <author>tc={00B300DC-0036-4F54-B0CE-008B004B001B}</author>
    <author>tc={00C500F6-007C-4790-9C9D-005000E800A6}</author>
    <author>tc={00A5001F-0043-465C-9ACF-0012005800B7}</author>
    <author>tc={00AA0068-0005-4F8F-9AF8-005100FF003B}</author>
    <author>tc={00CF0057-0077-4C29-866D-009B00F30050}</author>
    <author>tc={00DB00B5-00C6-4324-B676-00D000A7005F}</author>
    <author>tc={00450020-005D-410A-B19F-003E00C7001E}</author>
    <author>tc={0009000B-00C1-42A9-A11C-006A00320012}</author>
    <author>tc={00C60097-001E-4176-93A7-00B60071005D}</author>
    <author>tc={00C00068-00AE-45A2-98F6-00F900DB0069}</author>
    <author>tc={006100C5-005C-4704-8779-003B00A60075}</author>
    <author>tc={00AC000A-00E4-4B9A-B8B8-004D007C00CD}</author>
    <author>tc={009F00C9-00F3-4A36-8799-00E800750016}</author>
    <author>tc={009600A0-002B-4FC8-9CA8-0065006C003B}</author>
    <author>tc={00E800EE-00E4-45D2-8DA2-00DA00ED00A7}</author>
    <author>tc={0097002F-0071-41C9-8D1B-00A800D60059}</author>
    <author>tc={00C00004-000A-4419-BF0B-006A00EE00A5}</author>
    <author>tc={002B0089-0039-4BF0-AAFB-0008005C0033}</author>
    <author>tc={001C00B2-00F0-4EC2-A5DA-000200DE00F8}</author>
    <author>tc={00000026-00DB-4CCC-B130-00AC005B00C6}</author>
    <author>tc={000D0053-002C-4B67-B919-00A3002E0037}</author>
    <author>tc={00FA0064-0062-4BC3-ADC9-003C00E70098}</author>
    <author>tc={004F0005-0076-4F34-B1A0-002200080091}</author>
    <author>tc={00C000F5-007F-43C8-9D56-007B00BE001B}</author>
    <author>tc={00AD003B-003D-45E7-ACE3-008A00F7005D}</author>
    <author>tc={005C00BD-0079-40FF-BD50-008400800034}</author>
    <author>tc={001C0004-00B7-4284-B9B7-007C00470070}</author>
    <author>tc={0033005C-00E5-42A2-AA6E-00810040009F}</author>
    <author>tc={00DE000E-00E2-446E-A22F-002500F500B2}</author>
    <author>tc={00E000CB-0039-4B41-AD39-0035008A002A}</author>
    <author>tc={001F004F-009F-4331-91C5-0042004C0079}</author>
    <author>tc={00290071-0031-47F5-864A-002C007F00ED}</author>
    <author>tc={005F003C-00B2-47AD-903D-0041007B001E}</author>
    <author>tc={006E00F5-001E-4544-9206-0010006100A8}</author>
    <author>tc={00DD00CA-00E7-4F64-A16B-001C002A00A8}</author>
    <author>tc={00CA0084-0049-4EAC-AE04-00F9000D0033}</author>
    <author>tc={001F00D0-0019-4A77-8E97-00DD00C500C4}</author>
    <author>tc={00A8002C-002B-40FF-9B97-003600E1007A}</author>
    <author>tc={00640097-005C-4F30-8D1D-009200490055}</author>
    <author>tc={009E00DF-004D-4AD9-967B-00C900900069}</author>
    <author>tc={005000A9-00E0-46D5-B752-000F00BC0012}</author>
    <author>tc={005F0068-003B-400A-B226-000E00DF00C1}</author>
    <author>tc={00C00018-00B0-4357-BBEE-001900FA0084}</author>
    <author>tc={00680097-0073-48A7-9902-00CA00C70072}</author>
    <author>tc={006500BB-0091-4FE1-8C81-002900A60052}</author>
    <author>tc={0011006E-0080-4ABF-AEA2-00E8004C005E}</author>
    <author>tc={00C500A3-0032-4B84-A8B0-001900D4008C}</author>
    <author>tc={00A10082-0097-452F-BD44-00DF00790013}</author>
    <author>tc={00B5006C-0029-4629-854C-006D00970026}</author>
    <author>tc={00CB0047-003B-44B7-A310-0098008500FD}</author>
    <author>tc={001B0085-008F-4ABD-B71D-000D002600B5}</author>
    <author>tc={001300AD-0090-44ED-9283-0021006D00DC}</author>
    <author>tc={00410005-0086-4943-A548-001A001A0027}</author>
    <author>tc={008E008E-000A-48D9-BB06-00C3009D000C}</author>
    <author>tc={00070008-00F7-422B-B0E5-0072009B0030}</author>
    <author>tc={00E10065-004F-49BA-8660-00A2002A0064}</author>
    <author>tc={00EB003C-0064-42BB-B7BC-00D600B100D5}</author>
    <author>tc={00090032-00E1-42A5-A8EE-00D800AE0000}</author>
    <author>tc={008E00A6-00C1-4F24-922E-005B00D4000B}</author>
    <author>tc={00E5005A-002A-4210-8D5A-003B00D80041}</author>
    <author>tc={00940082-00CF-4294-BA64-0093003000DB}</author>
    <author>tc={00FA0004-005C-486F-A8F7-00E400BC0033}</author>
    <author>tc={00890078-00B2-4448-A0A7-000C008700C6}</author>
    <author>tc={00B90080-002A-4CDD-A2D7-00D000B3008B}</author>
    <author>tc={005F0083-00D2-4DE2-A549-00500013005A}</author>
    <author>tc={00FA00B0-00AC-4834-AECB-00810043002D}</author>
    <author>tc={005A00A6-0015-4AFF-ABBD-009500D50010}</author>
    <author>tc={00F60069-00CC-4CC9-8E06-004900F60028}</author>
    <author>tc={00CA003E-0010-4B96-8943-006000EA000F}</author>
    <author>tc={008F0036-004A-4D7F-A6CD-0045002300CD}</author>
    <author>tc={000100F5-001F-42E5-BC03-0070004F001F}</author>
    <author>tc={0084005D-0098-42E6-931D-007D009C00D5}</author>
    <author>tc={001E003E-00CF-4906-82B0-00CA00F500FA}</author>
    <author>tc={005E001B-0002-463E-BAE8-008D000C00CF}</author>
    <author>tc={007F0038-0052-43AA-8858-005D008B0051}</author>
    <author>tc={00C20001-00AC-42F3-8FEE-006E002300DD}</author>
    <author>tc={00E20055-00ED-4590-97C5-00D2008E00B8}</author>
    <author>tc={00470059-00E8-484D-9AD8-008B00B500EF}</author>
    <author>tc={00F400A2-0051-4805-8DC4-001900B20078}</author>
    <author>tc={00490067-00F6-4242-8CEF-005400F0006E}</author>
    <author>tc={0098002A-0039-4452-859A-009D00300023}</author>
    <author>tc={003B006A-00CC-4FD6-B01F-00D100FF0044}</author>
    <author>tc={00F2009C-0022-4315-9EB0-00C9002D0007}</author>
    <author>tc={006F00FB-00D6-4BB7-8A7E-00D5000A0046}</author>
    <author>tc={003200D7-00BB-43BA-9388-006600CD0065}</author>
    <author>tc={00FA0085-0008-4E8C-86F4-003000D10099}</author>
    <author>tc={00F40083-00D4-4BD0-B53B-006D00DA00F8}</author>
    <author>tc={009E00EF-0057-485A-BC5D-002C00210004}</author>
    <author>tc={00270067-0004-488D-B634-009900C10056}</author>
    <author>tc={0098005C-0000-40A0-9468-007A009800D5}</author>
    <author>tc={007E00AA-00FC-4C06-81FC-005D00B0006A}</author>
    <author>tc={00A2009E-0056-459E-B87F-00D300C900DA}</author>
    <author>tc={00780070-00E9-4F22-BA6D-00F900CB0077}</author>
    <author>tc={00E3005E-000C-4F0E-AA61-00A5000A00AA}</author>
    <author>tc={00B300DD-00A0-4ED9-B762-004400D900A4}</author>
    <author>tc={00370061-00C0-4E8D-8291-005000A400C7}</author>
    <author>tc={00B700BB-00CD-4A13-98E8-006E000600CA}</author>
    <author>tc={000A0032-00D9-47A0-BA6D-00FC000000A6}</author>
    <author>tc={0052000D-00BD-488B-AA28-0012008F0089}</author>
    <author>tc={00A100CD-006B-4DFD-AD3F-0046006000C6}</author>
    <author>tc={00580025-0069-4BF7-A0FF-005B003A0047}</author>
    <author>tc={00870065-00C5-400A-9ABF-0057008E00FE}</author>
    <author>tc={00E9003E-00CB-43A2-877B-00A400EB002F}</author>
    <author>tc={00C90054-00E1-4303-BDB1-00BC009A0005}</author>
    <author>tc={000400E0-007B-4905-99E6-00AE009A0041}</author>
    <author>tc={002C009A-00C8-42FD-85D1-006300370009}</author>
    <author>tc={000F003F-00DD-480A-A145-009F003E00B3}</author>
    <author>tc={001E0044-0060-45DC-81AC-000C00FB0077}</author>
    <author>tc={00760004-003D-496D-A27E-005D00F200FB}</author>
    <author>tc={00E3009E-0024-4C30-ACE9-008900670074}</author>
    <author>tc={00E3006F-0050-44E8-8BA2-000C00880074}</author>
    <author>tc={007D0025-00E8-4309-8998-00E400CC0042}</author>
    <author>tc={00350063-008D-46D3-B032-00EF00AF0050}</author>
    <author>tc={008A0076-001E-4216-97B7-00A2009D00CA}</author>
    <author>tc={00160072-004A-47D3-BBCC-00DB008300A6}</author>
    <author>tc={008E009D-00EB-4C3E-894A-00C500560016}</author>
    <author>tc={000800AF-003E-4062-AC80-00C70044000F}</author>
    <author>tc={00E300A2-0072-4719-8C8E-000E008C009A}</author>
  </authors>
  <commentList>
    <comment ref="M4" authorId="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12500-08.12.25
</t>
        </r>
      </text>
    </comment>
    <comment ref="B7" authorId="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новый собственник с 21.07.2025
</t>
        </r>
      </text>
    </comment>
    <comment ref="M9" authorId="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15000-05.12.2025
</t>
        </r>
      </text>
    </comment>
    <comment ref="D10" authorId="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5000-08.08.2024
</t>
        </r>
      </text>
    </comment>
    <comment ref="K11" authorId="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10000-03.10,25
</t>
        </r>
      </text>
    </comment>
    <comment ref="O11" authorId="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5000-05.02.2026
</t>
        </r>
      </text>
    </comment>
    <comment ref="F14" authorId="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3000-11,07,25
3000-31,07,25
</t>
        </r>
      </text>
    </comment>
    <comment ref="N14" authorId="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2000-12.01.26
</t>
        </r>
      </text>
    </comment>
    <comment ref="O14" authorId="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11.02.2026
</t>
        </r>
      </text>
    </comment>
    <comment ref="K15" authorId="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03.10.2025-10000
</t>
        </r>
      </text>
    </comment>
    <comment ref="L18" authorId="1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6250-10.11.2025
18750-21.11.2025
</t>
        </r>
      </text>
    </comment>
    <comment ref="D20" authorId="1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65000-27.02.2025
</t>
        </r>
      </text>
    </comment>
    <comment ref="F20" authorId="1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41500-04.07
</t>
        </r>
      </text>
    </comment>
    <comment ref="U20" authorId="1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частичная оплата задолженности 27.02.2025 65000р.
</t>
        </r>
      </text>
    </comment>
    <comment ref="M22" authorId="1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5000-07.12.2025
5000-20.12.25
</t>
        </r>
      </text>
    </comment>
    <comment ref="N23" authorId="1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5000-14.01.26
</t>
        </r>
      </text>
    </comment>
    <comment ref="D24" authorId="1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задолженность 25000-18.06
</t>
        </r>
      </text>
    </comment>
    <comment ref="F24" authorId="1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22000-03.09.25
</t>
        </r>
      </text>
    </comment>
    <comment ref="K25" authorId="1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10000-03.10.2025
</t>
        </r>
      </text>
    </comment>
    <comment ref="O25" authorId="1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5000-05.02.2026
</t>
        </r>
      </text>
    </comment>
    <comment ref="M26" authorId="2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15000-09:12 оплатил Бобылёв на уч.82
</t>
        </r>
      </text>
    </comment>
    <comment ref="D27" authorId="2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51000 оплата 05.11.2024 поделена между долгом 49000 и чл взн 24/25
</t>
        </r>
      </text>
    </comment>
    <comment ref="T27" authorId="2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5000-переплата16.04.2025
</t>
        </r>
      </text>
    </comment>
    <comment ref="C28" authorId="2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ПЕРЕПЛАТА 12.02.24
</t>
        </r>
      </text>
    </comment>
    <comment ref="C29" authorId="2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это взносы за водопровод.
</t>
        </r>
      </text>
    </comment>
    <comment ref="E29" authorId="2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Водопровод
</t>
        </r>
      </text>
    </comment>
    <comment ref="O30" authorId="2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5000-09.02.2026
</t>
        </r>
      </text>
    </comment>
    <comment ref="F31" authorId="2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42000-оплата задолженности за 23/24,24/25 и 9000 задолженность по эло-ву 
</t>
        </r>
      </text>
    </comment>
    <comment ref="C32" authorId="2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списала 0,35 просто так.
</t>
        </r>
      </text>
    </comment>
    <comment ref="I32" authorId="2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25000-05.08.2025
</t>
        </r>
      </text>
    </comment>
    <comment ref="D33" authorId="3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11500 оплата 10.09.24
</t>
        </r>
      </text>
    </comment>
    <comment ref="L33" authorId="3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18750-06.11.2025
</t>
        </r>
      </text>
    </comment>
    <comment ref="D34" authorId="3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22.07.2024
</t>
        </r>
      </text>
    </comment>
    <comment ref="J34" authorId="3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5000-07.09.2025
</t>
        </r>
      </text>
    </comment>
    <comment ref="J36" authorId="3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10000-02.09.25
</t>
        </r>
      </text>
    </comment>
    <comment ref="C39" authorId="3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Переплата 500р
</t>
        </r>
      </text>
    </comment>
    <comment ref="E39" authorId="3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переплата от 02.04.2025
</t>
        </r>
      </text>
    </comment>
    <comment ref="M39" authorId="3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5000-04.12.2025
</t>
        </r>
      </text>
    </comment>
    <comment ref="T39" authorId="3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02.04.2025-переплата 5000р
</t>
        </r>
      </text>
    </comment>
    <comment ref="L40" authorId="3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1000-05.11.2025 +25000-05.11.2025; 1000-перенесла в электроэнергию
</t>
        </r>
      </text>
    </comment>
    <comment ref="D41" authorId="4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25000-10.08.2024
</t>
        </r>
      </text>
    </comment>
    <comment ref="M45" authorId="4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12500-08.12.2025
</t>
        </r>
      </text>
    </comment>
    <comment ref="C46" authorId="4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12000-водопровод
</t>
        </r>
      </text>
    </comment>
    <comment ref="D46" authorId="4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10000-16.07.2024
</t>
        </r>
      </text>
    </comment>
    <comment ref="E46" authorId="4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Врлрпровод
</t>
        </r>
      </text>
    </comment>
    <comment ref="M46" authorId="4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10000-08.12.2025
</t>
        </r>
      </text>
    </comment>
    <comment ref="M47" authorId="4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12500-08.12.2025
</t>
        </r>
      </text>
    </comment>
    <comment ref="M48" authorId="4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15000-01/12/2025
</t>
        </r>
      </text>
    </comment>
    <comment ref="J52" authorId="4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2000-04.09.25
5000-24.09.25
</t>
        </r>
      </text>
    </comment>
    <comment ref="L53" authorId="4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10000--07.11.2025
</t>
        </r>
      </text>
    </comment>
    <comment ref="F54" authorId="5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07.2025
</t>
        </r>
      </text>
    </comment>
    <comment ref="F55" authorId="5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22000-01.10.2025
</t>
        </r>
      </text>
    </comment>
    <comment ref="D57" authorId="5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8500-30.12.2024
</t>
        </r>
      </text>
    </comment>
    <comment ref="D59" authorId="5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500-26.12.2024
</t>
        </r>
      </text>
    </comment>
    <comment ref="F59" authorId="5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11000-02.07.2025
</t>
        </r>
      </text>
    </comment>
    <comment ref="D60" authorId="5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13000-26.12.2024
</t>
        </r>
      </text>
    </comment>
    <comment ref="F60" authorId="5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11000-02.07.2025
</t>
        </r>
      </text>
    </comment>
    <comment ref="D61" authorId="5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35000
45000-28.04.2025
40000-02.05.2025: поделила на 2 участка (33390 и 6610)
</t>
        </r>
      </text>
    </comment>
    <comment ref="I65" authorId="5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12000-04.08.25
</t>
        </r>
      </text>
    </comment>
    <comment ref="D67" authorId="5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25900-26.08.2024
24800-19.12.2024
</t>
        </r>
      </text>
    </comment>
    <comment ref="L67" authorId="6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13000-10.11.2025
</t>
        </r>
      </text>
    </comment>
    <comment ref="O67" authorId="6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12000-03.02.2026
</t>
        </r>
      </text>
    </comment>
    <comment ref="O69" authorId="6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4000-05.02.26
</t>
        </r>
      </text>
    </comment>
    <comment ref="D70" authorId="6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9000,00-28.12.24
</t>
        </r>
      </text>
    </comment>
    <comment ref="F70" authorId="6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5000-03.07.2025
</t>
        </r>
      </text>
    </comment>
    <comment ref="D73" authorId="6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9500-02/08/2024
</t>
        </r>
      </text>
    </comment>
    <comment ref="F73" authorId="6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4000-14,07,25
3000-12.09.2025
</t>
        </r>
      </text>
    </comment>
    <comment ref="M75" authorId="6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13000-05.12.2025
</t>
        </r>
      </text>
    </comment>
    <comment ref="D76" authorId="6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25000-20.08.2024
</t>
        </r>
      </text>
    </comment>
    <comment ref="I80" authorId="6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500+16000 -04.08.2025
</t>
        </r>
      </text>
    </comment>
    <comment ref="D81" authorId="7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12000-15.07.2024
</t>
        </r>
      </text>
    </comment>
    <comment ref="N82" authorId="7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25000-03.01.2025
</t>
        </r>
      </text>
    </comment>
    <comment ref="M84" authorId="7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25000 из 60000-22.12.2025
</t>
        </r>
      </text>
    </comment>
    <comment ref="M85" authorId="73" shapeId="0">
      <text/>
    </comment>
    <comment ref="N90" authorId="7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3000-18.01.26
</t>
        </r>
      </text>
    </comment>
    <comment ref="I91" authorId="7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3000-05.08.25
</t>
        </r>
      </text>
    </comment>
    <comment ref="L91" authorId="7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2000-01.11.2025
1000-21.11.2025
</t>
        </r>
      </text>
    </comment>
    <comment ref="M91" authorId="7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1000-20.12.2025
</t>
        </r>
      </text>
    </comment>
    <comment ref="N91" authorId="7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1000-12.01.26
</t>
        </r>
      </text>
    </comment>
    <comment ref="O91" authorId="7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1000-03.02.2026
</t>
        </r>
      </text>
    </comment>
    <comment ref="K92" authorId="8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5000-10.10.2025
</t>
        </r>
      </text>
    </comment>
    <comment ref="M92" authorId="8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5000-10.12.2025
</t>
        </r>
      </text>
    </comment>
    <comment ref="D93" authorId="8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4000-оплата 03.09.2024 из суммы 26000
</t>
        </r>
      </text>
    </comment>
    <comment ref="J99" authorId="8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02.09.2025
</t>
        </r>
      </text>
    </comment>
    <comment ref="T101" authorId="8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переплата -15000,00
</t>
        </r>
      </text>
    </comment>
    <comment ref="M102" authorId="8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4000-06.12.2025
</t>
        </r>
      </text>
    </comment>
    <comment ref="K104" authorId="8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4500-06.10.25
</t>
        </r>
      </text>
    </comment>
    <comment ref="L104" authorId="8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2400-01.11.25
</t>
        </r>
      </text>
    </comment>
    <comment ref="M104" authorId="8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2500-02.12.2025
</t>
        </r>
      </text>
    </comment>
    <comment ref="D105" authorId="8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11500-08.08.2024
</t>
        </r>
      </text>
    </comment>
    <comment ref="F105" authorId="9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12000-31.07.2025
</t>
        </r>
      </text>
    </comment>
    <comment ref="K105" authorId="9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6250-03.10.2025
</t>
        </r>
      </text>
    </comment>
    <comment ref="M107" authorId="9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12500-04.12.2025
</t>
        </r>
      </text>
    </comment>
    <comment ref="F108" authorId="9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2000-07.2025
</t>
        </r>
      </text>
    </comment>
    <comment ref="I108" authorId="9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04.08.25-5000
</t>
        </r>
      </text>
    </comment>
    <comment ref="J108" authorId="9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5000-05.09.2025
</t>
        </r>
      </text>
    </comment>
    <comment ref="K108" authorId="9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3000-03.10.2025
</t>
        </r>
      </text>
    </comment>
    <comment ref="M108" authorId="9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2000-01.12.2025
2000-26.12.2025
</t>
        </r>
      </text>
    </comment>
    <comment ref="O108" authorId="9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05.02.2026
</t>
        </r>
      </text>
    </comment>
    <comment ref="I115" authorId="9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05.08.2025
</t>
        </r>
      </text>
    </comment>
    <comment ref="L116" authorId="10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3000-03.11.2025
</t>
        </r>
      </text>
    </comment>
    <comment ref="F117" authorId="10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01.07.2025
</t>
        </r>
      </text>
    </comment>
    <comment ref="M120" authorId="10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12500-08.12.2025
</t>
        </r>
      </text>
    </comment>
    <comment ref="T120" authorId="10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переплата 600р убрала.01.04.2025
</t>
        </r>
      </text>
    </comment>
    <comment ref="J122" authorId="10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5000-06.09.2025
</t>
        </r>
      </text>
    </comment>
    <comment ref="K122" authorId="10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2000-04.10.2025
2000-22.10.25
</t>
        </r>
      </text>
    </comment>
    <comment ref="M122" authorId="10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2000-06.12.2025
</t>
        </r>
      </text>
    </comment>
    <comment ref="N122" authorId="10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3000-04.01.2026
</t>
        </r>
      </text>
    </comment>
    <comment ref="O122" authorId="10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2000-06.02.2026
</t>
        </r>
      </text>
    </comment>
    <comment ref="J123" authorId="10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25000-24.09.25
</t>
        </r>
      </text>
    </comment>
    <comment ref="C124" authorId="11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разобъем платежи на 4 платежа под честное слово по 22625
</t>
        </r>
      </text>
    </comment>
    <comment ref="D124" authorId="11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12000-10.11.2024 
</t>
        </r>
      </text>
    </comment>
    <comment ref="C130" authorId="11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Перелата 15930 от взносов от 16.02.2024
</t>
        </r>
      </text>
    </comment>
    <comment ref="J131" authorId="11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6250-24.09.25
</t>
        </r>
      </text>
    </comment>
    <comment ref="N131" authorId="114" shapeId="0">
      <text/>
    </comment>
    <comment ref="C132" authorId="11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Предъявлены чеки 30000р за 20/21 и 22/23
</t>
        </r>
      </text>
    </comment>
    <comment ref="D132" authorId="11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20000-оплата 27.12.2024
21000-оплата 28.06.2025
</t>
        </r>
      </text>
    </comment>
    <comment ref="C133" authorId="11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По реш. Чл. Правл. от 01.11.2024 снята зад-ность в сумме 115890,40 Остаток долга: водопровод 8000+6000,ворота 3000 (отмена взносов в декабре 2024 по решению председателя) Остаток 4200
</t>
        </r>
      </text>
    </comment>
    <comment ref="D133" authorId="11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27.10.2024 оплата 4200 за май-июнь 2023/2024
</t>
        </r>
      </text>
    </comment>
    <comment ref="N134" authorId="11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10000-13.01.26
</t>
        </r>
      </text>
    </comment>
    <comment ref="F135" authorId="12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22000-15.09.2025
</t>
        </r>
      </text>
    </comment>
    <comment ref="N138" authorId="12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10000-05.01.2026
</t>
        </r>
      </text>
    </comment>
    <comment ref="K139" authorId="12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5000-08.10.2025
</t>
        </r>
      </text>
    </comment>
    <comment ref="M139" authorId="12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5000-02.12.2025
</t>
        </r>
      </text>
    </comment>
    <comment ref="K142" authorId="12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3000-02.10.2025
</t>
        </r>
      </text>
    </comment>
    <comment ref="M142" authorId="12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2000-03.12.2025
2500-26.12.2025
</t>
        </r>
      </text>
    </comment>
    <comment ref="O142" authorId="12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2500-01.02.2026
</t>
        </r>
      </text>
    </comment>
    <comment ref="D144" authorId="12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25000-25.12.2024
</t>
        </r>
      </text>
    </comment>
    <comment ref="L145" authorId="12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5000-03.11.2025
</t>
        </r>
      </text>
    </comment>
    <comment ref="M148" authorId="12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12500-12.12.2025
12500-29.12.2025
</t>
        </r>
      </text>
    </comment>
    <comment ref="J149" authorId="13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2500-08.09.2025
</t>
        </r>
      </text>
    </comment>
    <comment ref="M149" authorId="13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5000-05.12.2025
</t>
        </r>
      </text>
    </comment>
  </commentList>
</comments>
</file>

<file path=xl/comments2.xml><?xml version="1.0" encoding="utf-8"?>
<comments xmlns="http://schemas.openxmlformats.org/spreadsheetml/2006/main">
  <authors>
    <author>tc={00DC009F-0091-4667-8146-001F00660053}</author>
    <author>tc={008F00D1-00C1-45FA-B0D0-00A2003200EC}</author>
    <author>tc={00BF000F-007A-450C-A367-00B8009D00C4}</author>
    <author>tc={008E00D3-0029-4203-B883-00E600E30028}</author>
    <author>tc={00A40068-009A-4AF1-B42E-00440075008B}</author>
    <author>tc={004C0097-009B-4187-9A72-0068003A00D3}</author>
    <author>tc={00DA00F6-0065-4755-BDED-001400FB00CD}</author>
    <author>tc={0011008F-009E-437D-B123-005700C100CB}</author>
    <author>tc={008B00AA-0010-4668-A461-004300680026}</author>
    <author>tc={008C00B6-0055-4AD6-B6F5-008C004F004C}</author>
    <author>tc={00A500E3-005C-4BAE-AEB6-00DB00D3000D}</author>
    <author>tc={00CF005D-003A-4EA9-8014-001C00B600E2}</author>
    <author>tc={002C00D3-00CD-4827-B4DB-006600DF0059}</author>
    <author>tc={003A0007-00E5-4695-BF49-007100B10074}</author>
    <author>tc={002600AC-008C-43C2-8BBD-0073009400D5}</author>
    <author>tc={00F9009F-00C9-4768-BCC6-002D007C00BD}</author>
    <author>tc={00DE0049-001A-4B6A-98BF-00C8008C0034}</author>
    <author>tc={00660074-008E-4991-B6F8-00EE00C80012}</author>
    <author>tc={005D009A-0096-4C9F-AC0E-008F00BA00CB}</author>
    <author>tc={00A7000B-002A-4B73-8DD3-007E00E70022}</author>
    <author>tc={00360096-00B2-4224-8172-0018008D0099}</author>
    <author>tc={00B800FE-00DF-41ED-82F0-009500D300B6}</author>
    <author>tc={00350072-0025-4012-9C0F-00B10084007A}</author>
    <author>tc={0034009C-00F0-449B-BF40-00F200BC00F7}</author>
    <author>tc={00E100D8-0003-4A67-AC62-006D00B4007E}</author>
    <author>tc={00D10026-0024-451B-A8B0-001900F0000C}</author>
    <author>tc={00BA00CF-0060-42AE-98C8-00ED00890088}</author>
    <author>tc={0005003D-0060-420D-9F83-003900E90050}</author>
    <author>tc={009D00EB-0086-4E1F-8DD1-00E9002F001C}</author>
    <author>tc={00E40083-0018-435C-807C-003F0059003A}</author>
    <author>tc={0021000A-004E-41D0-844C-007F007000A1}</author>
    <author>tc={00F400B5-0062-43B9-85F3-0077003300F8}</author>
    <author>tc={00C0004A-00C9-41A4-91EA-008C00440037}</author>
    <author>tc={00AE00FC-0018-400D-BCD1-009500F500BB}</author>
    <author>tc={00460071-0096-498A-B840-00E1002800C4}</author>
    <author>tc={0001007A-0009-4DCA-9CDD-00FE007B0089}</author>
    <author>tc={00C900B1-0090-47D0-8A88-00460007004D}</author>
    <author>tc={00A80047-005A-421F-80B6-005E0007008B}</author>
    <author>tc={009B00A1-007C-4F4E-8219-0002004500D6}</author>
    <author>tc={00C400FA-00FF-44EE-9C05-00B800940032}</author>
    <author>tc={003C001D-003D-4578-BE2B-008C00E80083}</author>
    <author>tc={00200036-002B-4E94-83D0-00BA00FE0065}</author>
    <author>tc={00FC002F-0006-4479-B4D4-006400FC0045}</author>
    <author>tc={005E00A3-006D-43F9-B4B3-005000BB00EE}</author>
    <author>tc={00BB0020-0084-4288-B9CD-004E005D006B}</author>
    <author>tc={001D00CB-0007-4DD8-995B-000D00D80018}</author>
    <author>tc={00DE00CE-00C3-40C5-92C3-00A30041008A}</author>
    <author>tc={00E60090-00B0-40E2-BD48-00E500DB009B}</author>
    <author>tc={00240079-00DF-4B36-B8E4-00B000300004}</author>
    <author>tc={00A300F2-002D-4E37-818D-008A00CA009B}</author>
    <author>tc={00BB003A-00DD-4E20-A55B-0063004100E0}</author>
    <author>tc={007D0081-0042-4EF2-8CF0-004F00C500A7}</author>
    <author>tc={001E008B-0066-4956-8237-006400CF0033}</author>
    <author>tc={00830026-005E-4DE7-9DE2-009000240083}</author>
    <author>tc={009C0002-0087-47BC-B465-00F6000B0039}</author>
    <author>tc={00E900A4-00ED-4A42-9256-00B3006500C8}</author>
    <author>tc={00B80022-0049-4135-8CB7-00C800F300B2}</author>
    <author>tc={004900D8-0027-4310-8FFD-000100B2006E}</author>
    <author>tc={0077008C-00A5-4D09-9A66-008300C0009E}</author>
    <author>tc={00DE00F8-00AA-4E2C-BFEF-0006003E00CC}</author>
    <author>tc={00E700B0-00A5-45B4-8433-00CD008D0057}</author>
    <author>tc={004700E8-0062-4A7B-927C-00D600150074}</author>
    <author>tc={003700AB-004E-4899-80CE-005600EF00A0}</author>
    <author>tc={002B008F-0097-40D4-BC03-000B002E000E}</author>
    <author>tc={007600C0-0043-4401-8238-0093005C0024}</author>
    <author>tc={00CD00E9-0010-45BF-893D-006500710018}</author>
    <author>tc={0099001B-0029-4DF8-AFCC-004000960058}</author>
    <author>tc={00AF003E-0074-4B8B-AAE2-00E500F4003F}</author>
    <author>tc={006D0047-0047-4615-B6F6-008700D100D0}</author>
    <author>tc={00C9006F-005D-47B1-92DB-0041008800DE}</author>
    <author>tc={0037009F-0084-4168-A7C5-0015000B0025}</author>
    <author>tc={0024005B-0063-4CE5-ACD4-007A00D500CE}</author>
    <author>tc={00840091-0076-45B4-B5BC-003700400057}</author>
    <author>tc={003E00CA-009D-4860-A586-005600190047}</author>
    <author>tc={00D50063-0020-4B7D-B68B-00C5001A0059}</author>
    <author>tc={0058009A-0049-4A11-B282-00B7009B0061}</author>
    <author>tc={00700095-0096-4F0F-8562-003300EF0043}</author>
    <author>tc={00B30001-007F-4C8D-828F-00B500F00062}</author>
    <author>tc={00F4002A-0029-4E9A-B600-00890016008A}</author>
    <author>tc={005B00E5-009C-4A29-934D-000600930065}</author>
    <author>tc={00F8009B-0020-4596-A709-0086004D0031}</author>
    <author>tc={00590050-00BB-45CF-B3C7-00BA00500010}</author>
    <author>tc={00460060-0076-4B03-8313-004C00DA00D1}</author>
    <author>tc={00BE00B1-0089-42ED-B204-003900310088}</author>
    <author>tc={00D900AC-008A-4074-B7BA-002A00FD0063}</author>
    <author>tc={009B0077-0038-428B-9920-009D006B00E9}</author>
    <author>tc={003800A2-0034-414F-9655-004E00B3001D}</author>
    <author>tc={000000C6-002E-4778-B52E-00B7003F009F}</author>
    <author>tc={00EC000B-0009-4889-BB2C-005800FF005F}</author>
    <author>tc={00DD0054-00FF-4FC0-9BAD-005300350006}</author>
    <author>tc={00760039-00C6-4AD6-B2B1-002400A200B2}</author>
    <author>tc={007E007E-0067-401E-B99C-00A100F00006}</author>
    <author>tc={00E600DC-00D5-4FDF-BBFC-00CA00D60067}</author>
    <author>tc={00E100A8-00B4-422F-84E1-0060002F000B}</author>
    <author>tc={001300A9-0096-40AC-86E7-00170044000D}</author>
    <author>tc={009900A3-001C-4893-B5B7-00E300CD0057}</author>
    <author>tc={00540032-00DF-4349-8C52-00030074006C}</author>
    <author>tc={00DC0072-0001-4F6F-9555-005700D900B3}</author>
    <author>tc={009E001F-00C8-4047-9F3E-001F0092000F}</author>
    <author>tc={002C00C2-006F-4A1F-969A-00CB00020095}</author>
    <author>tc={00640013-005A-4355-8445-002800750075}</author>
    <author>tc={00AD0047-004E-49CD-B7B5-008E001F0019}</author>
    <author>tc={000D00C0-00AE-4521-BC13-009B00C70007}</author>
    <author>tc={00E7006A-0012-4123-9E16-0041006200E0}</author>
    <author>tc={00F0007B-00D9-4D9C-8F93-00CA002200AF}</author>
    <author>tc={00320084-0052-452B-9FBE-00B3009A0040}</author>
    <author>tc={004A00BB-00F3-479B-A2C2-0088008800B0}</author>
    <author>tc={009F00A2-0081-4F5F-9EF6-000600860015}</author>
    <author>tc={00C00079-00CB-45A7-BD13-00470055001B}</author>
    <author>tc={00060064-0041-4456-B4CB-00FA000700EA}</author>
    <author>tc={00F500AF-0096-42E0-8C1A-00DA00ED00CA}</author>
    <author>tc={0051001B-0049-4F36-87A3-00A700B5001C}</author>
    <author>tc={009E00F8-003B-42FF-A2B3-006800D50066}</author>
    <author>tc={00850034-0045-45B2-829C-00DC0017009F}</author>
    <author>tc={00040053-00C5-4F37-BFCF-002E009C007F}</author>
    <author>tc={00F500EF-0083-4BCC-835E-008D006700C0}</author>
    <author>tc={00AF001B-0043-4F49-8C00-005400C6005A}</author>
    <author>tc={0099008A-0062-4C1A-A68B-002E00D50053}</author>
    <author>tc={003E0039-00F2-467E-B90F-009F00B800FE}</author>
    <author>tc={0044009A-00A1-4D46-B239-001700E400E7}</author>
    <author>tc={001200B6-0012-46BF-B876-001900830019}</author>
    <author>tc={00860016-00B2-4A2C-A91A-00790039005A}</author>
    <author>tc={00C70070-00C8-40AE-B4AB-00AC006A0078}</author>
    <author>tc={00C900FD-00D7-407E-BDAC-006700B60088}</author>
    <author>tc={0083001C-0095-439C-9A7E-00DF008A004B}</author>
    <author>tc={002F0003-001E-41D5-9937-008400330079}</author>
    <author>tc={00A60009-001D-472E-8BDB-0007007C0057}</author>
    <author>tc={00EA0080-00F0-4271-8568-00D400DC0061}</author>
    <author>tc={007A0028-00AC-4522-8AA1-00A900040024}</author>
    <author>tc={00D400FC-0007-4D4C-A600-00FD002F0028}</author>
    <author>tc={007C005E-000D-43BF-A2C2-001100B8003D}</author>
    <author>tc={009C0004-0007-403A-B667-000A006300BD}</author>
    <author>tc={00ED003E-001A-4DC9-8E32-009900D800E3}</author>
    <author>tc={00BB00BB-000E-4093-A4FA-00E600E7001E}</author>
    <author>tc={00530047-00BC-4C70-A83C-00B700680070}</author>
    <author>tc={0019004A-00E6-44FA-9248-00A800E00094}</author>
    <author>tc={007B001D-0015-423E-98DC-005A003000CE}</author>
    <author>tc={00AC0009-0063-4D3C-88F9-0005002E00CD}</author>
    <author>tc={00D70081-0065-410C-9FDF-005C00A90098}</author>
    <author>tc={00EB0092-00B9-471D-9343-006F0037007F}</author>
    <author>tc={00CF00A4-006A-4401-B56E-004D00EC00EA}</author>
    <author>tc={00F600B5-00A2-4077-89F8-001300D80026}</author>
    <author>tc={00C700E2-0002-4CDD-B798-006F002400D9}</author>
    <author>tc={00A70020-0087-4C80-A0CB-0006001B003D}</author>
    <author>tc={003100BF-0094-4599-97BD-00F0002F00EE}</author>
    <author>tc={00AE00CC-00FF-4FD5-88AA-004A0033005F}</author>
    <author>tc={002C00C8-0087-4B3E-9873-00A5003C0023}</author>
    <author>tc={00890080-00DB-494C-892F-001C00B800B6}</author>
    <author>tc={006D001E-00F3-400D-BB80-00D2008600F6}</author>
    <author>tc={00FC0096-0076-4AB0-BA22-00CB00A000A2}</author>
    <author>tc={00850028-003D-4377-924E-0086002200C5}</author>
    <author>tc={00420063-00C2-4260-BE52-00DF00040010}</author>
    <author>tc={005C00F1-008F-48B9-8744-0032007F0078}</author>
    <author>tc={00F800DD-00FC-4932-96E4-006600BC0030}</author>
    <author>tc={00B0001B-00BC-45A0-A217-00940063001F}</author>
    <author>tc={00350063-00D2-46BD-A166-006F00FA00C0}</author>
    <author>tc={00E9002F-0012-4ACA-928D-003500CE0004}</author>
    <author>tc={00550067-0048-4E25-AA63-005700950052}</author>
    <author>tc={005A0088-00C3-4508-A7AE-006000360096}</author>
    <author>tc={004000C7-009B-4F7F-9B6F-008000C30076}</author>
    <author>tc={0091004F-0092-401B-9582-00630008009B}</author>
    <author>tc={00010014-006E-496B-8609-00A700CF0055}</author>
    <author>tc={00910007-00DC-4A38-9B0A-0054007500A4}</author>
    <author>tc={00B40081-0006-45F8-A4CB-00FE001B00B7}</author>
    <author>tc={00D6000F-00E2-4F3B-8AB2-000F006D00BC}</author>
    <author>tc={00590097-008C-4904-8F5C-003C007200EB}</author>
    <author>tc={005100C7-0042-46AD-9E62-002E003E005B}</author>
    <author>tc={005E0085-00A7-4C73-9ECA-009700910073}</author>
    <author>tc={00A90077-00FB-4A4D-BAF6-006400C10019}</author>
    <author>tc={009F0038-0037-4AE8-AC98-006F00A5003A}</author>
    <author>tc={005B0052-00DE-4BB9-A712-00DF00A80064}</author>
    <author>tc={00B000FE-0011-493D-ABA6-008F00370052}</author>
    <author>tc={00560074-00E4-433D-8098-005F009600A2}</author>
    <author>tc={000E009C-00EC-4BD4-90B0-007400D800A5}</author>
    <author>tc={00950019-002D-4642-B80D-00F5000B0091}</author>
  </authors>
  <commentList>
    <comment ref="D10" authorId="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5000-08.08.2024
</t>
        </r>
      </text>
    </comment>
    <comment ref="K10" authorId="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5000-16.12.2024
</t>
        </r>
      </text>
    </comment>
    <comment ref="M10" authorId="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7000-18.02.2025
</t>
        </r>
      </text>
    </comment>
    <comment ref="I11" authorId="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10000-21.10.2024
</t>
        </r>
      </text>
    </comment>
    <comment ref="K11" authorId="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3000-03.12.24
</t>
        </r>
      </text>
    </comment>
    <comment ref="N11" authorId="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4000-03.03.2025
</t>
        </r>
      </text>
    </comment>
    <comment ref="O11" authorId="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5000,00-03.04.2025
</t>
        </r>
      </text>
    </comment>
    <comment ref="I13" authorId="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22000-22.10.2024
</t>
        </r>
      </text>
    </comment>
    <comment ref="K14" authorId="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2000-12.12.2024
</t>
        </r>
      </text>
    </comment>
    <comment ref="L14" authorId="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2000,00-14.01.25
5000,00-30.01.25
</t>
        </r>
      </text>
    </comment>
    <comment ref="M14" authorId="1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2000,00-11.02.2025
</t>
        </r>
      </text>
    </comment>
    <comment ref="N14" authorId="1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2000-11.03.2025
</t>
        </r>
      </text>
    </comment>
    <comment ref="I15" authorId="1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12000,00-03.10.2024
</t>
        </r>
      </text>
    </comment>
    <comment ref="O16" authorId="1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10000-04.04.2025
</t>
        </r>
      </text>
    </comment>
    <comment ref="D20" authorId="1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65000-27.02.2025
</t>
        </r>
      </text>
    </comment>
    <comment ref="S20" authorId="1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частичная оплата задолженности 27.02.2025 65000р.
</t>
        </r>
      </text>
    </comment>
    <comment ref="N22" authorId="1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10000-05.03.2025
</t>
        </r>
      </text>
    </comment>
    <comment ref="I23" authorId="1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5000-11.10.2024
</t>
        </r>
      </text>
    </comment>
    <comment ref="M23" authorId="1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2000,00-11.02.2025
</t>
        </r>
      </text>
    </comment>
    <comment ref="D24" authorId="1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задолженность 25000-18.06
</t>
        </r>
      </text>
    </comment>
    <comment ref="I25" authorId="2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10000-21.10.2024
</t>
        </r>
      </text>
    </comment>
    <comment ref="N25" authorId="2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4000-03.03.2025
</t>
        </r>
      </text>
    </comment>
    <comment ref="M26" authorId="2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10000-07.02.2024
</t>
        </r>
      </text>
    </comment>
    <comment ref="D27" authorId="2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51000 оплата 05.11.2024 поделена между долгом 49000 и чл взн 24/25
</t>
        </r>
      </text>
    </comment>
    <comment ref="J27" authorId="2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51000 оплата 05.11.2024 поделена между долгом 49000 и чл взн 24/25 (2000р); 3000р-05.11.2024
</t>
        </r>
      </text>
    </comment>
    <comment ref="R27" authorId="2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5000-переплата16.04.2025
</t>
        </r>
      </text>
    </comment>
    <comment ref="C28" authorId="2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ПЕРЕПЛАТА 12.02.24
</t>
        </r>
      </text>
    </comment>
    <comment ref="H29" authorId="2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22000-02.09.2024
</t>
        </r>
      </text>
    </comment>
    <comment ref="K30" authorId="2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5000-18.12.2024
</t>
        </r>
      </text>
    </comment>
    <comment ref="M30" authorId="2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5000-03.02.25
</t>
        </r>
      </text>
    </comment>
    <comment ref="N30" authorId="3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5000-22.03.2025
</t>
        </r>
      </text>
    </comment>
    <comment ref="C32" authorId="3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списала 0,35 просто так.
</t>
        </r>
      </text>
    </comment>
    <comment ref="L32" authorId="3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22000- оплата 17.01.2025 ( в платежке стоит эл-во)
</t>
        </r>
      </text>
    </comment>
    <comment ref="D33" authorId="3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11500 оплата 10.09.24
</t>
        </r>
      </text>
    </comment>
    <comment ref="D34" authorId="3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22.07.2024
</t>
        </r>
      </text>
    </comment>
    <comment ref="K34" authorId="3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1000 - 10.12.24
</t>
        </r>
      </text>
    </comment>
    <comment ref="N34" authorId="3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6000-14.03.2025
</t>
        </r>
      </text>
    </comment>
    <comment ref="K35" authorId="3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12000-10.12.2024
</t>
        </r>
      </text>
    </comment>
    <comment ref="J36" authorId="3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6000-05.11.2024
</t>
        </r>
      </text>
    </comment>
    <comment ref="C39" authorId="3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Переплата 500р
</t>
        </r>
      </text>
    </comment>
    <comment ref="O39" authorId="4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5000-03.04.2025
</t>
        </r>
      </text>
    </comment>
    <comment ref="R39" authorId="4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02.04.2025-переплата 5000р
</t>
        </r>
      </text>
    </comment>
    <comment ref="K40" authorId="4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10000-11.12.2024
</t>
        </r>
      </text>
    </comment>
    <comment ref="D41" authorId="4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25000-10.08.2024
</t>
        </r>
      </text>
    </comment>
    <comment ref="K42" authorId="4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10000-14.12.2024
</t>
        </r>
      </text>
    </comment>
    <comment ref="I43" authorId="4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6000-02.10.2024
5000-08.10.2024
8000-23.10.2024
</t>
        </r>
      </text>
    </comment>
    <comment ref="C46" authorId="4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12000-водопровод
</t>
        </r>
      </text>
    </comment>
    <comment ref="D46" authorId="4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10000-16.07.2024
</t>
        </r>
      </text>
    </comment>
    <comment ref="O46" authorId="4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15000-04.04.2025
</t>
        </r>
      </text>
    </comment>
    <comment ref="Q46" authorId="4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7000-03.06.2025
</t>
        </r>
      </text>
    </comment>
    <comment ref="K47" authorId="5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12000-23.12.2024
10000-30.12.2024
</t>
        </r>
      </text>
    </comment>
    <comment ref="N48" authorId="5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10000-1.03.2025
</t>
        </r>
      </text>
    </comment>
    <comment ref="I50" authorId="5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1833,34-25.10.2024
</t>
        </r>
      </text>
    </comment>
    <comment ref="K50" authorId="5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1833,34-06.12.2024
</t>
        </r>
      </text>
    </comment>
    <comment ref="L50" authorId="5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1833,34 оплата 13,01.2025
1833,34 оплата 28.01.2024
</t>
        </r>
      </text>
    </comment>
    <comment ref="N50" authorId="5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1833,34-12.03.2025
</t>
        </r>
      </text>
    </comment>
    <comment ref="O50" authorId="5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1833,34-04.04.2025
1833,34-28.04.2025
</t>
        </r>
      </text>
    </comment>
    <comment ref="Q50" authorId="5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15.06.2025-3916,62 , 2083,36-долг за 23/24,1833,26 взнос за 24/25
</t>
        </r>
      </text>
    </comment>
    <comment ref="I52" authorId="5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2000-25.10.2024
</t>
        </r>
      </text>
    </comment>
    <comment ref="M52" authorId="5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2000-25.02.2025
</t>
        </r>
      </text>
    </comment>
    <comment ref="M53" authorId="6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12000-25.02.2025
</t>
        </r>
      </text>
    </comment>
    <comment ref="M54" authorId="6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15000-25.02.2025
</t>
        </r>
      </text>
    </comment>
    <comment ref="K56" authorId="6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12000--10.12.2024
</t>
        </r>
      </text>
    </comment>
    <comment ref="P56" authorId="6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2000-12.05.2025
</t>
        </r>
      </text>
    </comment>
    <comment ref="Q56" authorId="6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5000-16.06.2025
2000-20.06.2025
</t>
        </r>
      </text>
    </comment>
    <comment ref="D57" authorId="6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8500-30.12.2024
</t>
        </r>
      </text>
    </comment>
    <comment ref="L57" authorId="6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13000-03.01.2024
</t>
        </r>
      </text>
    </comment>
    <comment ref="D59" authorId="6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500-26.12.2024
</t>
        </r>
      </text>
    </comment>
    <comment ref="D60" authorId="6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13000-26.12.2024
</t>
        </r>
      </text>
    </comment>
    <comment ref="D61" authorId="6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35000
45000-28.04.2025
40000-02.05.2025: поделила на 2 участка (33390 и 6610)
</t>
        </r>
      </text>
    </comment>
    <comment ref="G63" authorId="7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15000- оплата за эл-во 10000;взнос 5000; 30.08.2024
</t>
        </r>
      </text>
    </comment>
    <comment ref="K63" authorId="7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30.12.2024-оплата из 15000р:7000р -эл-во и 8000р-взнос
</t>
        </r>
      </text>
    </comment>
    <comment ref="N63" authorId="7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5000-24.03.2025
</t>
        </r>
      </text>
    </comment>
    <comment ref="O63" authorId="7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оплачено 7000:3000-эл-во;4000-взнос-28.04.2025
</t>
        </r>
      </text>
    </comment>
    <comment ref="N65" authorId="7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5000-11.03.2025
</t>
        </r>
      </text>
    </comment>
    <comment ref="D67" authorId="7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25900-26.08.2024
24800-19.12.2024
</t>
        </r>
      </text>
    </comment>
    <comment ref="I69" authorId="7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3000,00-03.10.2024
</t>
        </r>
      </text>
    </comment>
    <comment ref="O69" authorId="7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3000,00-04.04.2025
</t>
        </r>
      </text>
    </comment>
    <comment ref="Q69" authorId="7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2000-05.06.2025
2000-07.06.2025
</t>
        </r>
      </text>
    </comment>
    <comment ref="D70" authorId="7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9000,00-28.12.24
</t>
        </r>
      </text>
    </comment>
    <comment ref="M70" authorId="8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3000.00-05.02.2025
</t>
        </r>
      </text>
    </comment>
    <comment ref="N70" authorId="8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2000-05.03.2025
</t>
        </r>
      </text>
    </comment>
    <comment ref="Q70" authorId="8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10000-05.06.2025
</t>
        </r>
      </text>
    </comment>
    <comment ref="D73" authorId="8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9500-02/08/2024
</t>
        </r>
      </text>
    </comment>
    <comment ref="I73" authorId="8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2000-16.10.2024
2000-30.10.2024
</t>
        </r>
      </text>
    </comment>
    <comment ref="M73" authorId="8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4000-14.02.2025
</t>
        </r>
      </text>
    </comment>
    <comment ref="M74" authorId="8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15000-24.02.2025
</t>
        </r>
      </text>
    </comment>
    <comment ref="M75" authorId="8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12000-10.02.2025
</t>
        </r>
      </text>
    </comment>
    <comment ref="O75" authorId="8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10000-04.04.2025
</t>
        </r>
      </text>
    </comment>
    <comment ref="D76" authorId="8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25000-20.08.2024
</t>
        </r>
      </text>
    </comment>
    <comment ref="K78" authorId="9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22000-01.12.2024
</t>
        </r>
      </text>
    </comment>
    <comment ref="F79" authorId="9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5000-12.07.2024;
3000-25.07.2024
</t>
        </r>
      </text>
    </comment>
    <comment ref="H79" authorId="9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06.09.2024 забрала с оплаты за эл-во с 82 уч. На оплату взносов уч.82 10000р ;
1000-25.09.2024
</t>
        </r>
      </text>
    </comment>
    <comment ref="M80" authorId="9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18000-28.02.2025
</t>
        </r>
      </text>
    </comment>
    <comment ref="D81" authorId="9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12000-15.07.2024
</t>
        </r>
      </text>
    </comment>
    <comment ref="O81" authorId="9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07.04.2025-12000
</t>
        </r>
      </text>
    </comment>
    <comment ref="I85" authorId="9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03.10.2024
</t>
        </r>
      </text>
    </comment>
    <comment ref="I86" authorId="9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3700-оплата 01.10.2024
</t>
        </r>
      </text>
    </comment>
    <comment ref="K86" authorId="9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3700-03,12,2024
</t>
        </r>
      </text>
    </comment>
    <comment ref="O86" authorId="9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3700-01.04.2025
</t>
        </r>
      </text>
    </comment>
    <comment ref="M90" authorId="10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10000-18.02.2025
</t>
        </r>
      </text>
    </comment>
    <comment ref="I91" authorId="10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2000,00-03.10.2024
</t>
        </r>
      </text>
    </comment>
    <comment ref="K91" authorId="10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2000-05.12.2024
2000-25.12.2024
</t>
        </r>
      </text>
    </comment>
    <comment ref="L91" authorId="10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2000-08.01.2025
</t>
        </r>
      </text>
    </comment>
    <comment ref="M91" authorId="10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2000-03.02.2025
3000-07/02/2025
</t>
        </r>
      </text>
    </comment>
    <comment ref="O91" authorId="10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3000-03.04.2025
</t>
        </r>
      </text>
    </comment>
    <comment ref="K92" authorId="10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10000,00-09.12.24
</t>
        </r>
      </text>
    </comment>
    <comment ref="M92" authorId="10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12000-07.02.2025
</t>
        </r>
      </text>
    </comment>
    <comment ref="D93" authorId="10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4000-оплата 03.09.2024 из суммы 26000
</t>
        </r>
      </text>
    </comment>
    <comment ref="H93" authorId="10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22000-оплата 03.09 из суммы 26000
</t>
        </r>
      </text>
    </comment>
    <comment ref="I97" authorId="11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22000-14.10.2024
</t>
        </r>
      </text>
    </comment>
    <comment ref="I99" authorId="11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10000-02.10.2024
</t>
        </r>
      </text>
    </comment>
    <comment ref="F101" authorId="11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5000-04.07.2024;
2000-26.07.2024
</t>
        </r>
      </text>
    </comment>
    <comment ref="O101" authorId="11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15000-03.04.2025
</t>
        </r>
      </text>
    </comment>
    <comment ref="Q101" authorId="11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5000-05.06.2025
</t>
        </r>
      </text>
    </comment>
    <comment ref="R101" authorId="11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переплата -15000,00
</t>
        </r>
      </text>
    </comment>
    <comment ref="I104" authorId="11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6000-15.10.2024
</t>
        </r>
      </text>
    </comment>
    <comment ref="N104" authorId="11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2000-06.03.2025
</t>
        </r>
      </text>
    </comment>
    <comment ref="O104" authorId="11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2000-23.04.2025
</t>
        </r>
      </text>
    </comment>
    <comment ref="D105" authorId="11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11500-08.08.2024
</t>
        </r>
      </text>
    </comment>
    <comment ref="M105" authorId="12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10000-25.02.25
</t>
        </r>
      </text>
    </comment>
    <comment ref="L107" authorId="12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14666,66-25.01.2024
</t>
        </r>
      </text>
    </comment>
    <comment ref="M107" authorId="12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844,00-оплата Осиповой до продажи 25.02.2025
</t>
        </r>
      </text>
    </comment>
    <comment ref="I108" authorId="12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2000-01.10.2024
</t>
        </r>
      </text>
    </comment>
    <comment ref="K108" authorId="12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2000-03.12.2024
2000-27.12.2024
</t>
        </r>
      </text>
    </comment>
    <comment ref="N108" authorId="12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2000-03.03.2025
</t>
        </r>
      </text>
    </comment>
    <comment ref="Q108" authorId="12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02.06
</t>
        </r>
      </text>
    </comment>
    <comment ref="I109" authorId="12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15000-14.10.2024
</t>
        </r>
      </text>
    </comment>
    <comment ref="I110" authorId="12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22000-17.10.2024
</t>
        </r>
      </text>
    </comment>
    <comment ref="H113" authorId="12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ПРОВЕРИТЬ оплату
</t>
        </r>
      </text>
    </comment>
    <comment ref="G116" authorId="13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 оплата 02.08 написано,что за чв 23-24. Но у меня долг погашен
</t>
        </r>
      </text>
    </comment>
    <comment ref="K116" authorId="13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10000р-02.12.2024
</t>
        </r>
      </text>
    </comment>
    <comment ref="M116" authorId="13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5000,00-05.02.2025
</t>
        </r>
      </text>
    </comment>
    <comment ref="O116" authorId="13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08.04.2025
</t>
        </r>
      </text>
    </comment>
    <comment ref="N117" authorId="13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11000-03.03.2025
</t>
        </r>
      </text>
    </comment>
    <comment ref="I119" authorId="13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22000-17.10.2024
</t>
        </r>
      </text>
    </comment>
    <comment ref="N120" authorId="13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22000-13.03.2025 
</t>
        </r>
      </text>
    </comment>
    <comment ref="R120" authorId="13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переплата 600р убрала.01.04.2025
</t>
        </r>
      </text>
    </comment>
    <comment ref="I122" authorId="13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2000,00-03.10.2024
2000,00-17.10.2024
</t>
        </r>
      </text>
    </comment>
    <comment ref="K122" authorId="13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3000-13.12.2024
</t>
        </r>
      </text>
    </comment>
    <comment ref="N122" authorId="14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2000-15.03.2025
</t>
        </r>
      </text>
    </comment>
    <comment ref="C124" authorId="14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разобъем платежи на 4 платежа под честное слово по 22625
</t>
        </r>
      </text>
    </comment>
    <comment ref="D124" authorId="14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12000-10.11.2024 
</t>
        </r>
      </text>
    </comment>
    <comment ref="I126" authorId="14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5500-01.10.2024
</t>
        </r>
      </text>
    </comment>
    <comment ref="Q126" authorId="14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5500-05.06.2025
</t>
        </r>
      </text>
    </comment>
    <comment ref="I128" authorId="14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2000-11.10.2024
</t>
        </r>
      </text>
    </comment>
    <comment ref="M129" authorId="14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22000-05.02.2025
</t>
        </r>
      </text>
    </comment>
    <comment ref="C130" authorId="14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Перелата 15930 от взносов от 16.02.2024
</t>
        </r>
      </text>
    </comment>
    <comment ref="H130" authorId="14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6070-05.09.2024
</t>
        </r>
      </text>
    </comment>
    <comment ref="K131" authorId="14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7000-05.12.2024
</t>
        </r>
      </text>
    </comment>
    <comment ref="C132" authorId="15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Предъявлены чеки 30000р за 20/21 и 22/23
</t>
        </r>
      </text>
    </comment>
    <comment ref="D132" authorId="15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20000-оплата 27.12.2024
21000-оплата 28.06.2025
</t>
        </r>
      </text>
    </comment>
    <comment ref="C133" authorId="15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По реш. Чл. Правл. от 01.11.2024 снята зад-ность в сумме 115890,40 Остаток долга: водопровод 8000+6000,ворота 3000 (отмена взносов в декабре 2024 по решению председателя) Остаток 4200
</t>
        </r>
      </text>
    </comment>
    <comment ref="D133" authorId="15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27.10.2024 оплата 4200 за май-июнь 2023/2024
</t>
        </r>
      </text>
    </comment>
    <comment ref="I133" authorId="15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27.10.2024-5400р
</t>
        </r>
      </text>
    </comment>
    <comment ref="I134" authorId="15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5000-20.10.2024
</t>
        </r>
      </text>
    </comment>
    <comment ref="I139" authorId="15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5000-02.10.2024
</t>
        </r>
      </text>
    </comment>
    <comment ref="K139" authorId="15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5000-07.12.24
7000-29.12.2024
</t>
        </r>
      </text>
    </comment>
    <comment ref="H140" authorId="15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7000-06.09.2024;
5000-22.09.2024
</t>
        </r>
      </text>
    </comment>
    <comment ref="K140" authorId="15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5000-07.12.2024
5000-26.12.2024
</t>
        </r>
      </text>
    </comment>
    <comment ref="M141" authorId="16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7000-14.02.2025
</t>
        </r>
      </text>
    </comment>
    <comment ref="N141" authorId="16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7000-03.03.2025
</t>
        </r>
      </text>
    </comment>
    <comment ref="O141" authorId="16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8000-04.04.2025
</t>
        </r>
      </text>
    </comment>
    <comment ref="I142" authorId="16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2000-27.10.2024
</t>
        </r>
      </text>
    </comment>
    <comment ref="K142" authorId="16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2000,00-05.12.2024
2000,00-29.12.2024
</t>
        </r>
      </text>
    </comment>
    <comment ref="M142" authorId="16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2000-25.02.2025
</t>
        </r>
      </text>
    </comment>
    <comment ref="N142" authorId="16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2000-28.03.2025
</t>
        </r>
      </text>
    </comment>
    <comment ref="D144" authorId="16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25000-25.12.2024
</t>
        </r>
      </text>
    </comment>
    <comment ref="K145" authorId="16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5000-06.12.24
</t>
        </r>
      </text>
    </comment>
    <comment ref="I147" authorId="16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22000-17.10.2024
</t>
        </r>
      </text>
    </comment>
    <comment ref="I149" authorId="17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2200,00-08.10.2024
</t>
        </r>
      </text>
    </comment>
    <comment ref="N149" authorId="17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2500-05.03.2025
</t>
        </r>
      </text>
    </comment>
    <comment ref="O149" authorId="17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2500-08.04.2025
</t>
        </r>
      </text>
    </comment>
    <comment ref="P149" authorId="17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2700-02.05.2025
</t>
        </r>
      </text>
    </comment>
    <comment ref="Q149" authorId="17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5500-09.06.2025
</t>
        </r>
      </text>
    </comment>
  </commentList>
</comments>
</file>

<file path=xl/comments3.xml><?xml version="1.0" encoding="utf-8"?>
<comments xmlns="http://schemas.openxmlformats.org/spreadsheetml/2006/main">
  <authors>
    <author>tc={009D00D9-007B-4F8E-AF64-001200C1001A}</author>
    <author>tc={00080078-0023-48E0-9586-007D00CB001F}</author>
  </authors>
  <commentList>
    <comment ref="B8" authorId="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новый собственник с 21.07.2025
</t>
        </r>
      </text>
    </comment>
    <comment ref="C15" authorId="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Врлрпровод
</t>
        </r>
      </text>
    </comment>
  </commentList>
</comments>
</file>

<file path=xl/sharedStrings.xml><?xml version="1.0" encoding="utf-8"?>
<sst xmlns="http://schemas.openxmlformats.org/spreadsheetml/2006/main" count="883" uniqueCount="245">
  <si>
    <t>Таблица по погашению задолженности за предыдущие годы и оплате членского взноса за 2024-2025 г.г.                          СНТ "Химик-2"</t>
  </si>
  <si>
    <t>Участок</t>
  </si>
  <si>
    <t>долг</t>
  </si>
  <si>
    <t>№ уч.</t>
  </si>
  <si>
    <t>Ф.И.О.</t>
  </si>
  <si>
    <t>Задолженность за предыдущие годы</t>
  </si>
  <si>
    <t>Членский взнос за 2024-2025г.г.</t>
  </si>
  <si>
    <t xml:space="preserve">взносы 2024/2025 </t>
  </si>
  <si>
    <t>Итого задолженность</t>
  </si>
  <si>
    <t>на 01.07.2024</t>
  </si>
  <si>
    <t>оплачена задолженность</t>
  </si>
  <si>
    <t>Сумма взноса</t>
  </si>
  <si>
    <t>оплачен взнос июль</t>
  </si>
  <si>
    <t>оплачен взнос август</t>
  </si>
  <si>
    <t>оплачен взнос сентябрь</t>
  </si>
  <si>
    <t>оплачен взнос октябрь</t>
  </si>
  <si>
    <t>оплачен взнос ноябрь</t>
  </si>
  <si>
    <t>оплачен взнос декабрь</t>
  </si>
  <si>
    <t>оплачен взнос январь</t>
  </si>
  <si>
    <t>оплачен взнос февраль</t>
  </si>
  <si>
    <t>оплачен взнос март</t>
  </si>
  <si>
    <t>оплачен взнос апрель</t>
  </si>
  <si>
    <t>оплачен взнос май</t>
  </si>
  <si>
    <t>оплачен взнос июнь</t>
  </si>
  <si>
    <t>ПОЛЯКОВА
Елена Владимировна</t>
  </si>
  <si>
    <t>2/1</t>
  </si>
  <si>
    <t>ВИНОГРАДОВА
Ольга Васильевна</t>
  </si>
  <si>
    <t>2/2</t>
  </si>
  <si>
    <t xml:space="preserve">Виноградов </t>
  </si>
  <si>
    <t>ЛУКУНИН
Андрей Александрович</t>
  </si>
  <si>
    <t>МАЛЮКИНА
Юлия Викторовна</t>
  </si>
  <si>
    <t>ЩИТОВА
Елена Павловна</t>
  </si>
  <si>
    <t>АКСЁНОВ
Александр Валерьевич</t>
  </si>
  <si>
    <t>ПАНКРАТОВ
Михаил Николаевич</t>
  </si>
  <si>
    <t>КОВАЛЁВ
Михаил Николаевич</t>
  </si>
  <si>
    <t>ГАНКИН
 Андрей Леонидович</t>
  </si>
  <si>
    <t>10</t>
  </si>
  <si>
    <t>ШУЛИКОВСКАЯ
Юлия Александровна</t>
  </si>
  <si>
    <t>ШУЛИКОВСКАЯ 
Юлия Александровна/Кофман</t>
  </si>
  <si>
    <t>АНТОНОВА
Юлия Анатольевна</t>
  </si>
  <si>
    <t>УДАЛОВА
Елена Александровна</t>
  </si>
  <si>
    <t>13-16</t>
  </si>
  <si>
    <t>ХОЛЬКИНА
Светлана Васильевна</t>
  </si>
  <si>
    <t>14/1-14/2</t>
  </si>
  <si>
    <t>ДОНСКОЙ
Алексей Александрович</t>
  </si>
  <si>
    <t>ЗЫКОВА
Татьяна Валериевна</t>
  </si>
  <si>
    <t>МОРОЗЕНКОВА
Светлана Александровна</t>
  </si>
  <si>
    <t>ЛИСИЦИНА
Елена Олеговна</t>
  </si>
  <si>
    <t>ГОРОДИШЕНИНА
Юлия Юрьевна</t>
  </si>
  <si>
    <t>СТАРОВОЙТОВА
Ольга Владимировна</t>
  </si>
  <si>
    <t>ЕГОРОВ
Андрей Константинович</t>
  </si>
  <si>
    <t>22-1</t>
  </si>
  <si>
    <t>ПАНКРАТОВА
Светлана Леонидовна</t>
  </si>
  <si>
    <t>22-2</t>
  </si>
  <si>
    <t xml:space="preserve">ЕГОРОВА
Екатерина Дмитриевна </t>
  </si>
  <si>
    <t>КОПТЕВА
Вера Николаевна</t>
  </si>
  <si>
    <t>Коряков Михаил</t>
  </si>
  <si>
    <t>БЕРЕЖНОВ
Евгений Львович</t>
  </si>
  <si>
    <t>ВОСТРИКОВ
Игорь Владимирович</t>
  </si>
  <si>
    <t>ГРИГОРКИН
Виктор Викторович</t>
  </si>
  <si>
    <t>САНИНА 
Елена Яковлевна</t>
  </si>
  <si>
    <t>МОИСЕЕНКО
Наталия Львовна</t>
  </si>
  <si>
    <t>31/2</t>
  </si>
  <si>
    <t>АНДРОНОВА
Марина Валентиновна</t>
  </si>
  <si>
    <t>32-55</t>
  </si>
  <si>
    <t>ДУДКИНА
Татьяна Эдуардовна</t>
  </si>
  <si>
    <t>НЕТ  СОБСТВЕННИКА</t>
  </si>
  <si>
    <t>278 210,35</t>
  </si>
  <si>
    <t>РЫЖЕНКОВА
Валентина Вячеславовна</t>
  </si>
  <si>
    <t>Волкогонов</t>
  </si>
  <si>
    <t>КОЛЕСНИК
Светлана Ивановна</t>
  </si>
  <si>
    <t>БЕГУН
Андрей Александрович</t>
  </si>
  <si>
    <t>МАКСИМОВ
Алексей Михайлович</t>
  </si>
  <si>
    <t>ДАВЛЕТОВА
Мария Ивановна</t>
  </si>
  <si>
    <t>БОРИСЕВИЧ
Галина Матвеевна</t>
  </si>
  <si>
    <t>ПОТАПОВ
Олег Борисович</t>
  </si>
  <si>
    <t>ЯКОВЛЕВА
Елена Николаевна</t>
  </si>
  <si>
    <t>ПОТАПОВА
Наталья Борисовна</t>
  </si>
  <si>
    <t>БОГАНОВА
Татьяна Владимировна</t>
  </si>
  <si>
    <t>ГРОМОВ
Александр Сергеевич</t>
  </si>
  <si>
    <t>ЩЕРБАКОВ
Андрей Михайлович</t>
  </si>
  <si>
    <t>Селедцов Михаил Анатольевич</t>
  </si>
  <si>
    <t>ПУЛЬЧЕВ
Андрей Владимирович</t>
  </si>
  <si>
    <t>МЫШКО
Алексей Сергеевич</t>
  </si>
  <si>
    <t>МЫШКО
Алексей</t>
  </si>
  <si>
    <t>НИКОЛАЕВ
Алексей Александрович</t>
  </si>
  <si>
    <t>РАЩУПКИНА
Анна Александровна</t>
  </si>
  <si>
    <t>АЛИЕВА
Анастасия Владимировна</t>
  </si>
  <si>
    <t>МИРОНОВ
Геннадий Васильевич</t>
  </si>
  <si>
    <t>ГОРБАТОВ
Сергей Эдуардович</t>
  </si>
  <si>
    <t>56-a</t>
  </si>
  <si>
    <t>БУРЦЕВ
Владимир Михайлович</t>
  </si>
  <si>
    <t>56-b</t>
  </si>
  <si>
    <t>ЗАЙЦЕВА
Нина Владимировна</t>
  </si>
  <si>
    <t>13 000</t>
  </si>
  <si>
    <t>АНОХИН
Вадим Николаевич</t>
  </si>
  <si>
    <t>113 390</t>
  </si>
  <si>
    <t>116 200</t>
  </si>
  <si>
    <t>ЧЕРТКОВА
Нина Александровна</t>
  </si>
  <si>
    <t>0</t>
  </si>
  <si>
    <t>59-60</t>
  </si>
  <si>
    <t>МЕЛЬНИК
Геннадий Анатольевич</t>
  </si>
  <si>
    <t>ТЕРЕХОВ
Сергей Владимирович</t>
  </si>
  <si>
    <t>КОСТЮКОВСКАЯ
Эмма Исааковна</t>
  </si>
  <si>
    <t>МИРОНОВА
Инна Борисовна</t>
  </si>
  <si>
    <t>МУХИН
Дмитрий Борисович</t>
  </si>
  <si>
    <t>СЮРКАЛОВА
Ирина Михайловна</t>
  </si>
  <si>
    <t>ШАЛАЕВА
Лариса Васильевна</t>
  </si>
  <si>
    <t>АНИКАНОВ
Дмитрий Андреевич</t>
  </si>
  <si>
    <t>ЦУЛАЯ
Арчил Зурабович</t>
  </si>
  <si>
    <t>ЖУКОВ
Сергей Валентинович</t>
  </si>
  <si>
    <t>ДАЯН
Степан Степанович</t>
  </si>
  <si>
    <t>КРИЧЕВЕЦ
Римма Зиновьевна</t>
  </si>
  <si>
    <t>72-1</t>
  </si>
  <si>
    <t>ТИТУС
Юлия Олеговна</t>
  </si>
  <si>
    <t>25000</t>
  </si>
  <si>
    <t>72-2</t>
  </si>
  <si>
    <t>ЕРЁМИН
Андрей Георгиевич</t>
  </si>
  <si>
    <t>0,00</t>
  </si>
  <si>
    <t>Плыкин Виталий</t>
  </si>
  <si>
    <t>74-82</t>
  </si>
  <si>
    <t>КОЗЛОВ
Андрей Андреевич</t>
  </si>
  <si>
    <t>Зейналова Светлана</t>
  </si>
  <si>
    <t>12 500</t>
  </si>
  <si>
    <t xml:space="preserve">76
</t>
  </si>
  <si>
    <t>БЕЛЯЕВ
Алексей Тимофеевич</t>
  </si>
  <si>
    <t>БАРЫШНИКОВА
Марина Николаевна</t>
  </si>
  <si>
    <t>ЕФИМОВА
Наталья Викторовна</t>
  </si>
  <si>
    <t>Нушин Наталья</t>
  </si>
  <si>
    <t>ГЕРЧИКОВА
Елена Юрьевна</t>
  </si>
  <si>
    <t>ЛОСЕВ
Валерий Геннадьевич</t>
  </si>
  <si>
    <t>82-74</t>
  </si>
  <si>
    <t>РЯБЧЕНКОВ
Николай Владимирович</t>
  </si>
  <si>
    <t>ДЕМЬЯНЧЕНКО
Никита Анатольевич</t>
  </si>
  <si>
    <t>ПАЛАЗНИК
Ольга Михайловна</t>
  </si>
  <si>
    <t>КРАЙНЮЧЕНКО
Валерия Васильевна</t>
  </si>
  <si>
    <t>ЖЕМЕРДЕЕВ
Олег Васильевич / РОМАНОВА Марина Александровна</t>
  </si>
  <si>
    <t>Жемердеев
Олег Васильевич / Романова Марина Александровна</t>
  </si>
  <si>
    <t>КУЗЬМИЧЕВА
Екатерина Юрьевна</t>
  </si>
  <si>
    <t>ЛАТЫШЕВ
Константин Евгеньевич</t>
  </si>
  <si>
    <t>90-94</t>
  </si>
  <si>
    <t>ПАПКО
Мария Юрьевна</t>
  </si>
  <si>
    <t>МИЦИЧ
Драгиша</t>
  </si>
  <si>
    <t>КОШЕЛЕВ
Игорь Иванович</t>
  </si>
  <si>
    <t>АФАНАСКИНА
Анастасия Витальевна</t>
  </si>
  <si>
    <t>ТИМОФЕЕВА
Екатерина Николаевна</t>
  </si>
  <si>
    <t>ДАНИЛИНА
Ольга Владимировна</t>
  </si>
  <si>
    <t>СЕМЁНКИН
Фёдор Борисович</t>
  </si>
  <si>
    <t>КИЧАТОВА
Мария Сергеевна</t>
  </si>
  <si>
    <t>РАКИТИНА
Елена Феликсовна</t>
  </si>
  <si>
    <t>КОСТАКОВА
Галина Александровна</t>
  </si>
  <si>
    <t>МАМОНТОВА
Наталья Владимировна</t>
  </si>
  <si>
    <t>11 500</t>
  </si>
  <si>
    <t>ГУСАКОВА
Вера Михайловна</t>
  </si>
  <si>
    <t>Болтухина Т.М./ОСИПОВА
Татьяна Михайловна</t>
  </si>
  <si>
    <t>Ушков Вадим Михайлович</t>
  </si>
  <si>
    <t>ТИХОМИРОВ
Михаил Анатольевич</t>
  </si>
  <si>
    <t>ЧЕРНОВА
Екатерина Александровна</t>
  </si>
  <si>
    <t>ФИЛЮШИНА
Татьяна Михайловна</t>
  </si>
  <si>
    <t>Розанов/ФИЛЮШИНА
Татьяна Михайловна</t>
  </si>
  <si>
    <t>ЮДКИС
Софья Марковна</t>
  </si>
  <si>
    <t>ТУЛОВОВА
Ольга Сергеевна</t>
  </si>
  <si>
    <t>МАЛЬЦЕВА
Наталья Борисовна</t>
  </si>
  <si>
    <t>ЗАЦЕПИНА
Зоя Борисовна</t>
  </si>
  <si>
    <t>ШИЛОВА
Елена Александровна</t>
  </si>
  <si>
    <t>ЛИМАРЕНКО
Елена Александровна</t>
  </si>
  <si>
    <t>АФАНАСЬЕВА
Елена Петровна</t>
  </si>
  <si>
    <t>САВИНИЧ
Татьяна Алексеевна</t>
  </si>
  <si>
    <t>ГУБЕНКО
Наталья Геннадьевна</t>
  </si>
  <si>
    <t>СЕНЯВИНА
Наталья Константиновна</t>
  </si>
  <si>
    <t>собственник не известен</t>
  </si>
  <si>
    <t>223 550,35</t>
  </si>
  <si>
    <t>БЫКОВА
Ирина Константиновна / Максимова М.С.</t>
  </si>
  <si>
    <t>БЫСТРОВА
Наталья Петровна</t>
  </si>
  <si>
    <t>КИЧАТОВ
Сергей Александрович</t>
  </si>
  <si>
    <t>ДУБНОВ
Евгений Владимирович</t>
  </si>
  <si>
    <t>КОНОНОВА
Елена Александровна</t>
  </si>
  <si>
    <t>АЛТУФЬЕВА
Тамара Васильевна</t>
  </si>
  <si>
    <t>125-127</t>
  </si>
  <si>
    <t>КУСНИРОВИЧ
Эдит Иосифовна</t>
  </si>
  <si>
    <t>СМИРНОВА
Светлана Викторовна</t>
  </si>
  <si>
    <t>ВОЛКОВА
Екатерина Николаевна</t>
  </si>
  <si>
    <t>ЩЕРБАКОВА
Татьяна Валерьевна / Жукова Наталья Николаевна</t>
  </si>
  <si>
    <t>130-1</t>
  </si>
  <si>
    <t>Сафиуллина Кристина Владимировна</t>
  </si>
  <si>
    <t>130-2</t>
  </si>
  <si>
    <t>ЧЕРНЫХ
Надежда Юрьевна</t>
  </si>
  <si>
    <t>СЕДОВ
Сергей Георгиевич</t>
  </si>
  <si>
    <t>АХЛЕБИНИНСКИЙ
Ярослав Викторович</t>
  </si>
  <si>
    <t>МАРКОВ
Сергей Алексеевич</t>
  </si>
  <si>
    <t>ШАГУРИН
Михаил Леонидович</t>
  </si>
  <si>
    <t>НИКИТИНА
Кристина Рафаэльевна</t>
  </si>
  <si>
    <t>РАДЬКО
Людмила Валентиновна</t>
  </si>
  <si>
    <t>ТАФЛИОВИЧ
Дмитрий Робертович</t>
  </si>
  <si>
    <t>НАУМЕНКО
Александр Михайлович</t>
  </si>
  <si>
    <t>ЖУКОВЕЦ
Елена Александровна</t>
  </si>
  <si>
    <t>Панина (Старченко)Екатерина Евгеньевна</t>
  </si>
  <si>
    <t>СИНЕЛЬНИКОВ
Лев Николаевич</t>
  </si>
  <si>
    <t>Елена</t>
  </si>
  <si>
    <t>143-1</t>
  </si>
  <si>
    <t>ЛАПТЕВА
Юлия Константиновна</t>
  </si>
  <si>
    <t>143-2</t>
  </si>
  <si>
    <t>МАМАЕВА
Ольга Константиновна</t>
  </si>
  <si>
    <t>ЗУБОВА
Ольга Юрьевна</t>
  </si>
  <si>
    <t>ИТОГО</t>
  </si>
  <si>
    <t>Членов СНТ 117</t>
  </si>
  <si>
    <t>итого за 24/25</t>
  </si>
  <si>
    <t>Индивидуалов 6</t>
  </si>
  <si>
    <t xml:space="preserve"> </t>
  </si>
  <si>
    <t>Будущие члены 4</t>
  </si>
  <si>
    <t>Таблица по погашению задолженности за предыдущие годы и оплате членского взноса за 2025-2026 г.г.                          СНТ "Химик-2"</t>
  </si>
  <si>
    <t>Задолженность за предыдущие годы с оплатой в  24/25</t>
  </si>
  <si>
    <t>Задолженность за предыдущие годы с оплатой в  25/26</t>
  </si>
  <si>
    <t>Членский взнос за 2025-2026г.г.</t>
  </si>
  <si>
    <t>взносы 2025/20256</t>
  </si>
  <si>
    <t>оплачена задолженность в 24/25гг</t>
  </si>
  <si>
    <t>ЛУКУНИН
Илья Андреевич</t>
  </si>
  <si>
    <t>17-19</t>
  </si>
  <si>
    <t>19-17</t>
  </si>
  <si>
    <t>ЕГОРОВА
Екатерина Дмитриевна /Бобылёв Андрей Владимирович</t>
  </si>
  <si>
    <t>27-29</t>
  </si>
  <si>
    <t>29-27</t>
  </si>
  <si>
    <t>Тупикова Анна</t>
  </si>
  <si>
    <t>Ушков В.М.</t>
  </si>
  <si>
    <t>АДМИНИСТРАЦИЯ ДОМОДЕДОВО</t>
  </si>
  <si>
    <t>Родственник не отвечает</t>
  </si>
  <si>
    <t>понижаем</t>
  </si>
  <si>
    <t>отказывается оплачивать задолженности за прошлые года</t>
  </si>
  <si>
    <t>в суд</t>
  </si>
  <si>
    <t>Постараемся закрыть долг за взносы 24/25 до конца августа.</t>
  </si>
  <si>
    <t>ждем</t>
  </si>
  <si>
    <t>нет связи</t>
  </si>
  <si>
    <t>Аида Константиновна: Я не успею оплатить, т.к. завтра уезжаю. Когда приеду оплачу абсолютно все до копейки. Извините.</t>
  </si>
  <si>
    <t>Денег нет. Сижу безработы</t>
  </si>
  <si>
    <t>не разговаривает, бросает трубку</t>
  </si>
  <si>
    <t>Задолженность водопровод</t>
  </si>
  <si>
    <t>убираем водопровод</t>
  </si>
  <si>
    <t>Оплатим в сентябре-октябре</t>
  </si>
  <si>
    <t>ждём</t>
  </si>
  <si>
    <t>Оплатил предыдущие задолженности, пока не успел оплатить данные взносы.</t>
  </si>
  <si>
    <t>Потихоньку оплачивает задолженности</t>
  </si>
  <si>
    <t>Умерла. Новый собственник не объявлялся</t>
  </si>
  <si>
    <t>Сегодня связалась со мной. Обещала оплатить</t>
  </si>
  <si>
    <t>Находится за границей. Потихоньку платят задолженность  родственники</t>
  </si>
  <si>
    <t>Ответа нет.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</si>
</sst>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3"/>
      <color theme="1"/>
      <name val="Calibri"/>
      <scheme val="minor"/>
    </font>
    <font>
      <sz val="13"/>
      <color theme="1"/>
      <name val="Calibri"/>
      <scheme val="minor"/>
    </font>
    <font>
      <b/>
      <sz val="11"/>
      <color theme="1"/>
      <name val="Calibri"/>
      <scheme val="minor"/>
    </font>
    <font>
      <b/>
      <sz val="9"/>
      <color theme="1"/>
      <name val="Calibri"/>
      <scheme val="minor"/>
    </font>
    <font>
      <b/>
      <sz val="12"/>
      <color theme="1"/>
      <name val="Calibri"/>
      <scheme val="minor"/>
    </font>
    <font>
      <b/>
      <sz val="8"/>
      <name val="Arial Cyr"/>
    </font>
    <font>
      <sz val="8"/>
      <name val="Arial Cyr"/>
    </font>
    <font>
      <b/>
      <sz val="11"/>
      <name val="Calibri"/>
      <scheme val="minor"/>
    </font>
    <font>
      <sz val="9"/>
      <name val="Arial"/>
    </font>
    <font>
      <sz val="9"/>
      <color theme="1"/>
      <name val="Arial"/>
    </font>
    <font>
      <sz val="11"/>
      <name val="Calibri"/>
      <scheme val="minor"/>
    </font>
    <font>
      <sz val="7"/>
      <name val="Arial Cyr"/>
    </font>
    <font>
      <b/>
      <sz val="9"/>
      <name val="Arial"/>
    </font>
    <font>
      <sz val="10"/>
      <name val="Arial Cyr"/>
    </font>
    <font>
      <b/>
      <sz val="9"/>
      <name val="Tahoma"/>
    </font>
    <font>
      <sz val="9"/>
      <name val="Tahoma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Arial Cyr"/>
    </font>
    <font>
      <sz val="12"/>
      <color theme="1"/>
      <name val="Calibri"/>
      <family val="2"/>
      <charset val="204"/>
      <scheme val="minor"/>
    </font>
    <font>
      <b/>
      <sz val="12"/>
      <color indexed="2"/>
      <name val="Arial Cyr"/>
    </font>
    <font>
      <b/>
      <sz val="9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8"/>
      <color theme="0"/>
      <name val="Arial Cyr"/>
    </font>
    <font>
      <sz val="8"/>
      <color theme="0"/>
      <name val="Arial Cyr"/>
    </font>
    <font>
      <sz val="9"/>
      <color theme="0"/>
      <name val="Arial"/>
      <family val="2"/>
      <charset val="204"/>
    </font>
    <font>
      <b/>
      <sz val="13"/>
      <color theme="0"/>
      <name val="Calibri"/>
      <family val="2"/>
      <charset val="204"/>
      <scheme val="minor"/>
    </font>
    <font>
      <sz val="13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7"/>
      <color theme="0"/>
      <name val="Arial Cyr"/>
    </font>
    <font>
      <b/>
      <sz val="9"/>
      <color theme="0"/>
      <name val="Arial"/>
      <family val="2"/>
      <charset val="204"/>
    </font>
    <font>
      <sz val="10"/>
      <color theme="0"/>
      <name val="Arial Cy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indexed="5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0" borderId="2" xfId="0" applyBorder="1"/>
    <xf numFmtId="164" fontId="0" fillId="0" borderId="3" xfId="0" applyNumberForma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13" xfId="0" applyBorder="1"/>
    <xf numFmtId="0" fontId="0" fillId="0" borderId="14" xfId="0" applyBorder="1"/>
    <xf numFmtId="0" fontId="4" fillId="0" borderId="13" xfId="0" applyFont="1" applyBorder="1" applyAlignment="1">
      <alignment horizontal="center" vertical="center"/>
    </xf>
    <xf numFmtId="0" fontId="0" fillId="0" borderId="16" xfId="0" applyBorder="1"/>
    <xf numFmtId="164" fontId="0" fillId="2" borderId="10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12" xfId="0" applyFill="1" applyBorder="1" applyAlignment="1">
      <alignment wrapText="1"/>
    </xf>
    <xf numFmtId="0" fontId="4" fillId="0" borderId="5" xfId="0" applyFont="1" applyBorder="1"/>
    <xf numFmtId="0" fontId="0" fillId="0" borderId="4" xfId="0" applyBorder="1"/>
    <xf numFmtId="49" fontId="8" fillId="0" borderId="21" xfId="0" applyNumberFormat="1" applyFont="1" applyBorder="1" applyAlignment="1">
      <alignment horizontal="center" vertical="center" wrapText="1"/>
    </xf>
    <xf numFmtId="164" fontId="9" fillId="2" borderId="22" xfId="0" applyNumberFormat="1" applyFont="1" applyFill="1" applyBorder="1" applyAlignment="1">
      <alignment horizontal="center" vertical="center" wrapText="1"/>
    </xf>
    <xf numFmtId="164" fontId="10" fillId="3" borderId="23" xfId="0" applyNumberFormat="1" applyFont="1" applyFill="1" applyBorder="1" applyAlignment="1">
      <alignment horizontal="center" vertical="center" wrapText="1"/>
    </xf>
    <xf numFmtId="164" fontId="11" fillId="2" borderId="23" xfId="0" applyNumberFormat="1" applyFont="1" applyFill="1" applyBorder="1"/>
    <xf numFmtId="164" fontId="11" fillId="4" borderId="23" xfId="0" applyNumberFormat="1" applyFont="1" applyFill="1" applyBorder="1"/>
    <xf numFmtId="164" fontId="11" fillId="4" borderId="24" xfId="0" applyNumberFormat="1" applyFont="1" applyFill="1" applyBorder="1"/>
    <xf numFmtId="164" fontId="11" fillId="4" borderId="21" xfId="0" applyNumberFormat="1" applyFont="1" applyFill="1" applyBorder="1"/>
    <xf numFmtId="0" fontId="7" fillId="5" borderId="24" xfId="0" applyFont="1" applyFill="1" applyBorder="1" applyAlignment="1">
      <alignment horizontal="center" vertical="center"/>
    </xf>
    <xf numFmtId="49" fontId="8" fillId="5" borderId="21" xfId="0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49" fontId="8" fillId="5" borderId="2" xfId="0" applyNumberFormat="1" applyFont="1" applyFill="1" applyBorder="1" applyAlignment="1">
      <alignment horizontal="center" vertical="center" wrapText="1"/>
    </xf>
    <xf numFmtId="164" fontId="9" fillId="2" borderId="25" xfId="0" applyNumberFormat="1" applyFont="1" applyFill="1" applyBorder="1" applyAlignment="1">
      <alignment horizontal="center" vertical="center" wrapText="1"/>
    </xf>
    <xf numFmtId="164" fontId="10" fillId="3" borderId="26" xfId="0" applyNumberFormat="1" applyFont="1" applyFill="1" applyBorder="1" applyAlignment="1">
      <alignment horizontal="center" vertical="center" wrapText="1"/>
    </xf>
    <xf numFmtId="164" fontId="11" fillId="4" borderId="26" xfId="0" applyNumberFormat="1" applyFont="1" applyFill="1" applyBorder="1"/>
    <xf numFmtId="164" fontId="11" fillId="4" borderId="27" xfId="0" applyNumberFormat="1" applyFont="1" applyFill="1" applyBorder="1"/>
    <xf numFmtId="164" fontId="11" fillId="4" borderId="2" xfId="0" applyNumberFormat="1" applyFont="1" applyFill="1" applyBorder="1"/>
    <xf numFmtId="49" fontId="7" fillId="5" borderId="27" xfId="0" applyNumberFormat="1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164" fontId="9" fillId="2" borderId="25" xfId="0" applyNumberFormat="1" applyFont="1" applyFill="1" applyBorder="1" applyAlignment="1">
      <alignment horizontal="center" vertical="center"/>
    </xf>
    <xf numFmtId="164" fontId="10" fillId="3" borderId="26" xfId="0" applyNumberFormat="1" applyFont="1" applyFill="1" applyBorder="1"/>
    <xf numFmtId="0" fontId="8" fillId="0" borderId="2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wrapText="1"/>
    </xf>
    <xf numFmtId="0" fontId="7" fillId="6" borderId="27" xfId="0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wrapText="1"/>
    </xf>
    <xf numFmtId="49" fontId="8" fillId="5" borderId="2" xfId="0" applyNumberFormat="1" applyFont="1" applyFill="1" applyBorder="1" applyAlignment="1">
      <alignment horizontal="center" wrapText="1"/>
    </xf>
    <xf numFmtId="164" fontId="14" fillId="3" borderId="26" xfId="0" applyNumberFormat="1" applyFont="1" applyFill="1" applyBorder="1"/>
    <xf numFmtId="49" fontId="8" fillId="0" borderId="29" xfId="0" applyNumberFormat="1" applyFont="1" applyBorder="1" applyAlignment="1">
      <alignment horizontal="center" vertical="center" wrapText="1"/>
    </xf>
    <xf numFmtId="164" fontId="9" fillId="2" borderId="30" xfId="0" applyNumberFormat="1" applyFont="1" applyFill="1" applyBorder="1" applyAlignment="1">
      <alignment horizontal="center" vertical="center"/>
    </xf>
    <xf numFmtId="164" fontId="14" fillId="3" borderId="31" xfId="0" applyNumberFormat="1" applyFont="1" applyFill="1" applyBorder="1"/>
    <xf numFmtId="164" fontId="11" fillId="4" borderId="31" xfId="0" applyNumberFormat="1" applyFont="1" applyFill="1" applyBorder="1"/>
    <xf numFmtId="164" fontId="11" fillId="4" borderId="32" xfId="0" applyNumberFormat="1" applyFont="1" applyFill="1" applyBorder="1"/>
    <xf numFmtId="164" fontId="11" fillId="4" borderId="29" xfId="0" applyNumberFormat="1" applyFont="1" applyFill="1" applyBorder="1"/>
    <xf numFmtId="0" fontId="7" fillId="5" borderId="32" xfId="0" applyFont="1" applyFill="1" applyBorder="1" applyAlignment="1">
      <alignment horizontal="center" vertical="center"/>
    </xf>
    <xf numFmtId="49" fontId="8" fillId="5" borderId="29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/>
    </xf>
    <xf numFmtId="164" fontId="0" fillId="0" borderId="2" xfId="0" applyNumberFormat="1" applyBorder="1"/>
    <xf numFmtId="164" fontId="4" fillId="0" borderId="7" xfId="0" applyNumberFormat="1" applyFont="1" applyBorder="1"/>
    <xf numFmtId="164" fontId="0" fillId="0" borderId="25" xfId="0" applyNumberFormat="1" applyBorder="1"/>
    <xf numFmtId="164" fontId="4" fillId="0" borderId="33" xfId="0" applyNumberFormat="1" applyFont="1" applyBorder="1"/>
    <xf numFmtId="49" fontId="8" fillId="0" borderId="21" xfId="0" applyNumberFormat="1" applyFont="1" applyBorder="1" applyAlignment="1">
      <alignment horizontal="center"/>
    </xf>
    <xf numFmtId="164" fontId="12" fillId="0" borderId="34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/>
    </xf>
    <xf numFmtId="164" fontId="11" fillId="2" borderId="35" xfId="0" applyNumberFormat="1" applyFont="1" applyFill="1" applyBorder="1"/>
    <xf numFmtId="4" fontId="0" fillId="0" borderId="0" xfId="0" applyNumberFormat="1"/>
    <xf numFmtId="49" fontId="8" fillId="0" borderId="2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0" xfId="0"/>
    <xf numFmtId="0" fontId="0" fillId="4" borderId="12" xfId="0" applyFill="1" applyBorder="1" applyAlignment="1">
      <alignment vertical="center" wrapText="1"/>
    </xf>
    <xf numFmtId="0" fontId="0" fillId="0" borderId="12" xfId="0" applyBorder="1" applyAlignment="1">
      <alignment wrapText="1"/>
    </xf>
    <xf numFmtId="164" fontId="11" fillId="0" borderId="21" xfId="0" applyNumberFormat="1" applyFont="1" applyBorder="1"/>
    <xf numFmtId="164" fontId="11" fillId="0" borderId="2" xfId="0" applyNumberFormat="1" applyFont="1" applyBorder="1"/>
    <xf numFmtId="164" fontId="11" fillId="7" borderId="2" xfId="0" applyNumberFormat="1" applyFont="1" applyFill="1" applyBorder="1"/>
    <xf numFmtId="164" fontId="11" fillId="0" borderId="29" xfId="0" applyNumberFormat="1" applyFont="1" applyBorder="1"/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4" borderId="13" xfId="0" applyFill="1" applyBorder="1" applyAlignment="1">
      <alignment wrapText="1"/>
    </xf>
    <xf numFmtId="164" fontId="0" fillId="0" borderId="21" xfId="0" applyNumberFormat="1" applyBorder="1"/>
    <xf numFmtId="0" fontId="0" fillId="4" borderId="2" xfId="0" applyFill="1" applyBorder="1" applyAlignment="1">
      <alignment wrapText="1"/>
    </xf>
    <xf numFmtId="164" fontId="0" fillId="2" borderId="15" xfId="0" applyNumberFormat="1" applyFill="1" applyBorder="1"/>
    <xf numFmtId="164" fontId="0" fillId="2" borderId="23" xfId="0" applyNumberFormat="1" applyFill="1" applyBorder="1"/>
    <xf numFmtId="164" fontId="0" fillId="2" borderId="2" xfId="0" applyNumberFormat="1" applyFill="1" applyBorder="1"/>
    <xf numFmtId="0" fontId="20" fillId="0" borderId="8" xfId="0" applyFont="1" applyBorder="1" applyAlignment="1">
      <alignment horizontal="center" vertical="center"/>
    </xf>
    <xf numFmtId="0" fontId="20" fillId="0" borderId="17" xfId="0" applyFont="1" applyBorder="1"/>
    <xf numFmtId="0" fontId="21" fillId="5" borderId="20" xfId="0" applyFont="1" applyFill="1" applyBorder="1" applyAlignment="1">
      <alignment horizontal="center" vertical="center"/>
    </xf>
    <xf numFmtId="49" fontId="21" fillId="5" borderId="27" xfId="0" applyNumberFormat="1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 wrapText="1"/>
    </xf>
    <xf numFmtId="0" fontId="21" fillId="5" borderId="27" xfId="0" applyFont="1" applyFill="1" applyBorder="1" applyAlignment="1">
      <alignment horizontal="center" wrapText="1"/>
    </xf>
    <xf numFmtId="0" fontId="21" fillId="6" borderId="27" xfId="0" applyFont="1" applyFill="1" applyBorder="1" applyAlignment="1">
      <alignment horizontal="center" vertical="center"/>
    </xf>
    <xf numFmtId="0" fontId="21" fillId="5" borderId="28" xfId="0" applyFont="1" applyFill="1" applyBorder="1" applyAlignment="1">
      <alignment horizontal="center" vertical="center"/>
    </xf>
    <xf numFmtId="0" fontId="22" fillId="0" borderId="7" xfId="0" applyFont="1" applyBorder="1"/>
    <xf numFmtId="0" fontId="22" fillId="0" borderId="0" xfId="0" applyFont="1"/>
    <xf numFmtId="0" fontId="21" fillId="0" borderId="20" xfId="0" applyFont="1" applyBorder="1" applyAlignment="1">
      <alignment horizontal="center" vertical="center"/>
    </xf>
    <xf numFmtId="49" fontId="21" fillId="5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0" borderId="2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19" fillId="8" borderId="0" xfId="0" applyFont="1" applyFill="1" applyBorder="1"/>
    <xf numFmtId="14" fontId="19" fillId="8" borderId="0" xfId="0" applyNumberFormat="1" applyFont="1" applyFill="1" applyBorder="1"/>
    <xf numFmtId="0" fontId="18" fillId="8" borderId="0" xfId="0" applyFont="1" applyFill="1" applyBorder="1" applyAlignment="1">
      <alignment horizontal="center" vertical="center"/>
    </xf>
    <xf numFmtId="0" fontId="24" fillId="8" borderId="0" xfId="0" applyFont="1" applyFill="1" applyBorder="1" applyAlignment="1">
      <alignment horizontal="center" vertical="center" wrapText="1"/>
    </xf>
    <xf numFmtId="0" fontId="24" fillId="8" borderId="0" xfId="0" applyFont="1" applyFill="1" applyBorder="1" applyAlignment="1">
      <alignment wrapText="1"/>
    </xf>
    <xf numFmtId="0" fontId="18" fillId="8" borderId="0" xfId="0" applyFont="1" applyFill="1" applyBorder="1"/>
    <xf numFmtId="164" fontId="19" fillId="9" borderId="0" xfId="0" applyNumberFormat="1" applyFont="1" applyFill="1" applyBorder="1" applyAlignment="1">
      <alignment horizontal="center" vertical="center"/>
    </xf>
    <xf numFmtId="0" fontId="25" fillId="10" borderId="0" xfId="0" applyFont="1" applyFill="1" applyBorder="1" applyAlignment="1">
      <alignment horizontal="center" vertical="center" wrapText="1"/>
    </xf>
    <xf numFmtId="49" fontId="26" fillId="5" borderId="0" xfId="0" applyNumberFormat="1" applyFont="1" applyFill="1" applyBorder="1" applyAlignment="1">
      <alignment horizontal="center" vertical="center"/>
    </xf>
    <xf numFmtId="49" fontId="27" fillId="5" borderId="0" xfId="0" applyNumberFormat="1" applyFont="1" applyFill="1" applyBorder="1" applyAlignment="1">
      <alignment horizontal="center" vertical="center" wrapText="1"/>
    </xf>
    <xf numFmtId="164" fontId="28" fillId="10" borderId="0" xfId="0" applyNumberFormat="1" applyFont="1" applyFill="1" applyBorder="1" applyAlignment="1">
      <alignment horizontal="center" vertical="center" wrapText="1"/>
    </xf>
    <xf numFmtId="0" fontId="26" fillId="5" borderId="0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center" vertical="center"/>
    </xf>
    <xf numFmtId="49" fontId="27" fillId="8" borderId="0" xfId="0" applyNumberFormat="1" applyFont="1" applyFill="1" applyBorder="1" applyAlignment="1">
      <alignment horizontal="center" vertical="center" wrapText="1"/>
    </xf>
    <xf numFmtId="164" fontId="28" fillId="10" borderId="0" xfId="0" applyNumberFormat="1" applyFont="1" applyFill="1" applyBorder="1" applyAlignment="1">
      <alignment wrapText="1"/>
    </xf>
    <xf numFmtId="164" fontId="28" fillId="10" borderId="0" xfId="0" applyNumberFormat="1" applyFont="1" applyFill="1" applyBorder="1"/>
    <xf numFmtId="164" fontId="28" fillId="10" borderId="0" xfId="0" applyNumberFormat="1" applyFont="1" applyFill="1" applyBorder="1" applyAlignment="1">
      <alignment horizontal="center" vertical="center"/>
    </xf>
    <xf numFmtId="0" fontId="25" fillId="8" borderId="0" xfId="0" applyFont="1" applyFill="1" applyBorder="1"/>
    <xf numFmtId="0" fontId="29" fillId="8" borderId="0" xfId="0" applyFont="1" applyFill="1" applyBorder="1" applyAlignment="1">
      <alignment horizontal="center" vertical="center" wrapText="1"/>
    </xf>
    <xf numFmtId="0" fontId="30" fillId="8" borderId="0" xfId="0" applyFont="1" applyFill="1" applyBorder="1" applyAlignment="1">
      <alignment wrapText="1"/>
    </xf>
    <xf numFmtId="0" fontId="30" fillId="8" borderId="0" xfId="0" applyFont="1" applyFill="1" applyBorder="1" applyAlignment="1">
      <alignment wrapText="1"/>
    </xf>
    <xf numFmtId="0" fontId="18" fillId="8" borderId="0" xfId="0" applyFont="1" applyFill="1" applyBorder="1" applyAlignment="1">
      <alignment horizontal="center" vertical="center" wrapText="1"/>
    </xf>
    <xf numFmtId="0" fontId="31" fillId="8" borderId="0" xfId="0" applyFont="1" applyFill="1" applyBorder="1"/>
    <xf numFmtId="0" fontId="18" fillId="8" borderId="0" xfId="0" applyFont="1" applyFill="1" applyBorder="1" applyAlignment="1">
      <alignment horizontal="center" vertical="center"/>
    </xf>
    <xf numFmtId="0" fontId="19" fillId="9" borderId="0" xfId="0" applyFont="1" applyFill="1" applyBorder="1" applyAlignment="1">
      <alignment horizontal="center" vertical="center"/>
    </xf>
    <xf numFmtId="0" fontId="19" fillId="11" borderId="0" xfId="0" applyFont="1" applyFill="1" applyBorder="1" applyAlignment="1">
      <alignment horizontal="center" vertical="center" wrapText="1"/>
    </xf>
    <xf numFmtId="0" fontId="19" fillId="11" borderId="0" xfId="0" applyFont="1" applyFill="1" applyBorder="1" applyAlignment="1">
      <alignment wrapText="1"/>
    </xf>
    <xf numFmtId="0" fontId="19" fillId="8" borderId="0" xfId="0" applyFont="1" applyFill="1" applyBorder="1" applyAlignment="1">
      <alignment wrapText="1"/>
    </xf>
    <xf numFmtId="0" fontId="18" fillId="8" borderId="0" xfId="0" applyFont="1" applyFill="1" applyBorder="1"/>
    <xf numFmtId="164" fontId="18" fillId="9" borderId="0" xfId="0" applyNumberFormat="1" applyFont="1" applyFill="1" applyBorder="1" applyAlignment="1">
      <alignment horizontal="center" vertical="center" wrapText="1"/>
    </xf>
    <xf numFmtId="164" fontId="28" fillId="9" borderId="0" xfId="0" applyNumberFormat="1" applyFont="1" applyFill="1" applyBorder="1"/>
    <xf numFmtId="164" fontId="28" fillId="11" borderId="0" xfId="0" applyNumberFormat="1" applyFont="1" applyFill="1" applyBorder="1"/>
    <xf numFmtId="164" fontId="28" fillId="8" borderId="0" xfId="0" applyNumberFormat="1" applyFont="1" applyFill="1" applyBorder="1"/>
    <xf numFmtId="164" fontId="19" fillId="9" borderId="0" xfId="0" applyNumberFormat="1" applyFont="1" applyFill="1" applyBorder="1"/>
    <xf numFmtId="164" fontId="28" fillId="5" borderId="0" xfId="0" applyNumberFormat="1" applyFont="1" applyFill="1" applyBorder="1"/>
    <xf numFmtId="164" fontId="19" fillId="12" borderId="0" xfId="0" applyNumberFormat="1" applyFont="1" applyFill="1" applyBorder="1"/>
    <xf numFmtId="49" fontId="26" fillId="8" borderId="0" xfId="0" applyNumberFormat="1" applyFont="1" applyFill="1" applyBorder="1" applyAlignment="1">
      <alignment horizontal="center" vertical="center"/>
    </xf>
    <xf numFmtId="49" fontId="32" fillId="5" borderId="0" xfId="0" applyNumberFormat="1" applyFont="1" applyFill="1" applyBorder="1" applyAlignment="1">
      <alignment horizontal="center" vertical="center" wrapText="1"/>
    </xf>
    <xf numFmtId="164" fontId="18" fillId="9" borderId="0" xfId="0" applyNumberFormat="1" applyFont="1" applyFill="1" applyBorder="1" applyAlignment="1">
      <alignment horizontal="center" vertical="center"/>
    </xf>
    <xf numFmtId="0" fontId="27" fillId="8" borderId="0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6" fillId="8" borderId="0" xfId="0" applyFont="1" applyFill="1" applyBorder="1" applyAlignment="1">
      <alignment horizontal="center" vertical="center" wrapText="1"/>
    </xf>
    <xf numFmtId="0" fontId="26" fillId="5" borderId="0" xfId="0" applyFont="1" applyFill="1" applyBorder="1" applyAlignment="1">
      <alignment horizontal="center" vertical="center" wrapText="1"/>
    </xf>
    <xf numFmtId="0" fontId="26" fillId="8" borderId="0" xfId="0" applyFont="1" applyFill="1" applyBorder="1" applyAlignment="1">
      <alignment horizontal="center" wrapText="1"/>
    </xf>
    <xf numFmtId="0" fontId="26" fillId="5" borderId="0" xfId="0" applyFont="1" applyFill="1" applyBorder="1" applyAlignment="1">
      <alignment horizontal="center" wrapText="1"/>
    </xf>
    <xf numFmtId="0" fontId="26" fillId="12" borderId="0" xfId="0" applyFont="1" applyFill="1" applyBorder="1" applyAlignment="1">
      <alignment horizontal="center" vertical="center"/>
    </xf>
    <xf numFmtId="49" fontId="27" fillId="12" borderId="0" xfId="0" applyNumberFormat="1" applyFont="1" applyFill="1" applyBorder="1" applyAlignment="1">
      <alignment horizontal="center" vertical="center" wrapText="1"/>
    </xf>
    <xf numFmtId="49" fontId="27" fillId="8" borderId="0" xfId="0" applyNumberFormat="1" applyFont="1" applyFill="1" applyBorder="1" applyAlignment="1">
      <alignment horizontal="center" wrapText="1"/>
    </xf>
    <xf numFmtId="49" fontId="27" fillId="5" borderId="0" xfId="0" applyNumberFormat="1" applyFont="1" applyFill="1" applyBorder="1" applyAlignment="1">
      <alignment horizontal="center" wrapText="1"/>
    </xf>
    <xf numFmtId="164" fontId="33" fillId="10" borderId="0" xfId="0" applyNumberFormat="1" applyFont="1" applyFill="1" applyBorder="1"/>
    <xf numFmtId="0" fontId="26" fillId="8" borderId="0" xfId="0" applyFont="1" applyFill="1" applyBorder="1" applyAlignment="1">
      <alignment horizontal="center"/>
    </xf>
    <xf numFmtId="49" fontId="26" fillId="8" borderId="0" xfId="0" applyNumberFormat="1" applyFont="1" applyFill="1" applyBorder="1" applyAlignment="1">
      <alignment horizontal="center"/>
    </xf>
    <xf numFmtId="164" fontId="18" fillId="8" borderId="0" xfId="0" applyNumberFormat="1" applyFont="1" applyFill="1" applyBorder="1" applyAlignment="1">
      <alignment horizontal="center" vertical="center"/>
    </xf>
    <xf numFmtId="164" fontId="19" fillId="8" borderId="0" xfId="0" applyNumberFormat="1" applyFont="1" applyFill="1" applyBorder="1"/>
    <xf numFmtId="164" fontId="18" fillId="8" borderId="0" xfId="0" applyNumberFormat="1" applyFont="1" applyFill="1" applyBorder="1"/>
    <xf numFmtId="49" fontId="27" fillId="8" borderId="0" xfId="0" applyNumberFormat="1" applyFont="1" applyFill="1" applyBorder="1" applyAlignment="1">
      <alignment horizontal="center"/>
    </xf>
    <xf numFmtId="164" fontId="19" fillId="8" borderId="0" xfId="0" applyNumberFormat="1" applyFont="1" applyFill="1" applyBorder="1" applyAlignment="1">
      <alignment horizontal="center" vertical="center"/>
    </xf>
    <xf numFmtId="49" fontId="34" fillId="8" borderId="0" xfId="0" applyNumberFormat="1" applyFont="1" applyFill="1" applyBorder="1" applyAlignment="1">
      <alignment horizontal="center"/>
    </xf>
    <xf numFmtId="4" fontId="19" fillId="8" borderId="0" xfId="0" applyNumberFormat="1" applyFont="1" applyFill="1" applyBorder="1"/>
    <xf numFmtId="1" fontId="26" fillId="8" borderId="0" xfId="0" applyNumberFormat="1" applyFont="1" applyFill="1" applyBorder="1" applyAlignment="1">
      <alignment horizontal="center"/>
    </xf>
    <xf numFmtId="0" fontId="6" fillId="0" borderId="13" xfId="0" applyFont="1" applyBorder="1" applyAlignment="1">
      <alignment wrapText="1"/>
    </xf>
    <xf numFmtId="0" fontId="0" fillId="0" borderId="13" xfId="0" applyBorder="1" applyAlignment="1">
      <alignment wrapText="1"/>
    </xf>
  </cellXfs>
  <cellStyles count="1">
    <cellStyle name="Обычный" xfId="0" builtinId="0"/>
  </cellStyles>
  <dxfs count="2">
    <dxf>
      <font>
        <b/>
        <i val="0"/>
      </font>
      <fill>
        <patternFill patternType="solid">
          <fgColor indexed="2"/>
          <bgColor indexed="2"/>
        </patternFill>
      </fill>
    </dxf>
    <dxf>
      <font>
        <b/>
        <i val="0"/>
      </font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1A357515-B7CD-8FBB-4AEB-347B9E729497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1" personId="{1A357515-B7CD-8FBB-4AEB-347B9E729497}" id="{00A40068-009A-4AF1-B42E-00440075008B}" done="0">
    <text xml:space="preserve">3000-03.12.24
</text>
  </threadedComment>
  <threadedComment ref="N11" personId="{1A357515-B7CD-8FBB-4AEB-347B9E729497}" id="{004C0097-009B-4187-9A72-0068003A00D3}" done="0">
    <text xml:space="preserve">4000-03.03.2025
</text>
  </threadedComment>
  <threadedComment ref="O11" personId="{1A357515-B7CD-8FBB-4AEB-347B9E729497}" id="{00DA00F6-0065-4755-BDED-001400FB00CD}" done="0">
    <text xml:space="preserve">5000,00-03.04.2025
</text>
  </threadedComment>
  <threadedComment ref="I11" personId="{1A357515-B7CD-8FBB-4AEB-347B9E729497}" id="{008E00D3-0029-4203-B883-00E600E30028}" done="0">
    <text xml:space="preserve">10000-21.10.2024
</text>
  </threadedComment>
  <threadedComment ref="O101" personId="{1A357515-B7CD-8FBB-4AEB-347B9E729497}" id="{00850034-0045-45B2-829C-00DC0017009F}" done="0">
    <text xml:space="preserve">15000-03.04.2025
</text>
  </threadedComment>
  <threadedComment ref="Q101" personId="{1A357515-B7CD-8FBB-4AEB-347B9E729497}" id="{00040053-00C5-4F37-BFCF-002E009C007F}" done="0">
    <text xml:space="preserve">5000-05.06.2025
</text>
  </threadedComment>
  <threadedComment ref="R101" personId="{1A357515-B7CD-8FBB-4AEB-347B9E729497}" id="{00F500EF-0083-4BCC-835E-008D006700C0}" done="0">
    <text xml:space="preserve">переплата -15000,00
</text>
  </threadedComment>
  <threadedComment ref="F101" personId="{1A357515-B7CD-8FBB-4AEB-347B9E729497}" id="{009E00F8-003B-42FF-A2B3-006800D50066}" done="0">
    <text xml:space="preserve">5000-04.07.2024;
2000-26.07.2024
</text>
  </threadedComment>
  <threadedComment ref="N104" personId="{1A357515-B7CD-8FBB-4AEB-347B9E729497}" id="{0099008A-0062-4C1A-A68B-002E00D50053}" done="0">
    <text xml:space="preserve">2000-06.03.2025
</text>
  </threadedComment>
  <threadedComment ref="O104" personId="{1A357515-B7CD-8FBB-4AEB-347B9E729497}" id="{003E0039-00F2-467E-B90F-009F00B800FE}" done="0">
    <text xml:space="preserve">2000-23.04.2025
</text>
  </threadedComment>
  <threadedComment ref="I104" personId="{1A357515-B7CD-8FBB-4AEB-347B9E729497}" id="{00AF001B-0043-4F49-8C00-005400C6005A}" done="0">
    <text xml:space="preserve">6000-15.10.2024
</text>
  </threadedComment>
  <threadedComment ref="M105" personId="{1A357515-B7CD-8FBB-4AEB-347B9E729497}" id="{001200B6-0012-46BF-B876-001900830019}" done="0">
    <text xml:space="preserve">10000-25.02.25
</text>
  </threadedComment>
  <threadedComment ref="D105" personId="{1A357515-B7CD-8FBB-4AEB-347B9E729497}" id="{0044009A-00A1-4D46-B239-001700E400E7}" done="0">
    <text xml:space="preserve">11500-08.08.2024
</text>
  </threadedComment>
  <threadedComment ref="L107" personId="{1A357515-B7CD-8FBB-4AEB-347B9E729497}" id="{00860016-00B2-4A2C-A91A-00790039005A}" done="0">
    <text xml:space="preserve">14666,66-25.01.2024
</text>
  </threadedComment>
  <threadedComment ref="M107" personId="{1A357515-B7CD-8FBB-4AEB-347B9E729497}" id="{00C70070-00C8-40AE-B4AB-00AC006A0078}" done="0">
    <text xml:space="preserve">844,00-оплата Осиповой до продажи 25.02.2025
</text>
  </threadedComment>
  <threadedComment ref="K108" personId="{1A357515-B7CD-8FBB-4AEB-347B9E729497}" id="{0083001C-0095-439C-9A7E-00DF008A004B}" done="0">
    <text xml:space="preserve">2000-03.12.2024
2000-27.12.2024
</text>
  </threadedComment>
  <threadedComment ref="N108" personId="{1A357515-B7CD-8FBB-4AEB-347B9E729497}" id="{002F0003-001E-41D5-9937-008400330079}" done="0">
    <text xml:space="preserve">2000-03.03.2025
</text>
  </threadedComment>
  <threadedComment ref="Q108" personId="{1A357515-B7CD-8FBB-4AEB-347B9E729497}" id="{00A60009-001D-472E-8BDB-0007007C0057}" done="0">
    <text xml:space="preserve">02.06
</text>
  </threadedComment>
  <threadedComment ref="I108" personId="{1A357515-B7CD-8FBB-4AEB-347B9E729497}" id="{00C900FD-00D7-407E-BDAC-006700B60088}" done="0">
    <text xml:space="preserve">2000-01.10.2024
</text>
  </threadedComment>
  <threadedComment ref="I109" personId="{1A357515-B7CD-8FBB-4AEB-347B9E729497}" id="{00EA0080-00F0-4271-8568-00D400DC0061}" done="0">
    <text xml:space="preserve">15000-14.10.2024
</text>
  </threadedComment>
  <threadedComment ref="I110" personId="{1A357515-B7CD-8FBB-4AEB-347B9E729497}" id="{007A0028-00AC-4522-8AA1-00A900040024}" done="0">
    <text xml:space="preserve">22000-17.10.2024
</text>
  </threadedComment>
  <threadedComment ref="H113" personId="{1A357515-B7CD-8FBB-4AEB-347B9E729497}" id="{00D400FC-0007-4D4C-A600-00FD002F0028}" done="0">
    <text xml:space="preserve">ПРОВЕРИТЬ оплату
</text>
  </threadedComment>
  <threadedComment ref="K116" personId="{1A357515-B7CD-8FBB-4AEB-347B9E729497}" id="{009C0004-0007-403A-B667-000A006300BD}" done="0">
    <text xml:space="preserve">10000р-02.12.2024
</text>
  </threadedComment>
  <threadedComment ref="M116" personId="{1A357515-B7CD-8FBB-4AEB-347B9E729497}" id="{00ED003E-001A-4DC9-8E32-009900D800E3}" done="0">
    <text xml:space="preserve">5000,00-05.02.2025
</text>
  </threadedComment>
  <threadedComment ref="O116" personId="{1A357515-B7CD-8FBB-4AEB-347B9E729497}" id="{00BB00BB-000E-4093-A4FA-00E600E7001E}" done="0">
    <text xml:space="preserve">08.04.2025
</text>
  </threadedComment>
  <threadedComment ref="G116" personId="{1A357515-B7CD-8FBB-4AEB-347B9E729497}" id="{007C005E-000D-43BF-A2C2-001100B8003D}" done="0">
    <text xml:space="preserve">2000 оплата 02.08 написано,что за чв 23-24. Но у меня долг погашен
</text>
  </threadedComment>
  <threadedComment ref="N117" personId="{1A357515-B7CD-8FBB-4AEB-347B9E729497}" id="{00530047-00BC-4C70-A83C-00B700680070}" done="0">
    <text xml:space="preserve">11000-03.03.2025
</text>
  </threadedComment>
  <threadedComment ref="I119" personId="{1A357515-B7CD-8FBB-4AEB-347B9E729497}" id="{0019004A-00E6-44FA-9248-00A800E00094}" done="0">
    <text xml:space="preserve">22000-17.10.2024
</text>
  </threadedComment>
  <threadedComment ref="N120" personId="{1A357515-B7CD-8FBB-4AEB-347B9E729497}" id="{007B001D-0015-423E-98DC-005A003000CE}" done="0">
    <text xml:space="preserve">22000-13.03.2025 
</text>
  </threadedComment>
  <threadedComment ref="R120" personId="{1A357515-B7CD-8FBB-4AEB-347B9E729497}" id="{00AC0009-0063-4D3C-88F9-0005002E00CD}" done="0">
    <text xml:space="preserve">переплата 600р убрала.01.04.2025
</text>
  </threadedComment>
  <threadedComment ref="I13" personId="{1A357515-B7CD-8FBB-4AEB-347B9E729497}" id="{0011008F-009E-437D-B123-005700C100CB}" done="0">
    <text xml:space="preserve">22000-22.10.2024
</text>
  </threadedComment>
  <threadedComment ref="K122" personId="{1A357515-B7CD-8FBB-4AEB-347B9E729497}" id="{00EB0092-00B9-471D-9343-006F0037007F}" done="0">
    <text xml:space="preserve">3000-13.12.2024
</text>
  </threadedComment>
  <threadedComment ref="N122" personId="{1A357515-B7CD-8FBB-4AEB-347B9E729497}" id="{00CF00A4-006A-4401-B56E-004D00EC00EA}" done="0">
    <text xml:space="preserve">2000-15.03.2025
</text>
  </threadedComment>
  <threadedComment ref="I122" personId="{1A357515-B7CD-8FBB-4AEB-347B9E729497}" id="{00D70081-0065-410C-9FDF-005C00A90098}" done="0">
    <text xml:space="preserve">2000,00-03.10.2024
2000,00-17.10.2024
</text>
  </threadedComment>
  <threadedComment ref="C124" personId="{1A357515-B7CD-8FBB-4AEB-347B9E729497}" id="{00F600B5-00A2-4077-89F8-001300D80026}" done="0">
    <text xml:space="preserve">разобъем платежи на 4 платежа под честное слово по 22625
</text>
  </threadedComment>
  <threadedComment ref="D124" personId="{1A357515-B7CD-8FBB-4AEB-347B9E729497}" id="{00C700E2-0002-4CDD-B798-006F002400D9}" done="0">
    <text xml:space="preserve">12000-10.11.2024 
</text>
  </threadedComment>
  <threadedComment ref="Q126" personId="{1A357515-B7CD-8FBB-4AEB-347B9E729497}" id="{003100BF-0094-4599-97BD-00F0002F00EE}" done="0">
    <text xml:space="preserve">5500-05.06.2025
</text>
  </threadedComment>
  <threadedComment ref="I126" personId="{1A357515-B7CD-8FBB-4AEB-347B9E729497}" id="{00A70020-0087-4C80-A0CB-0006001B003D}" done="0">
    <text xml:space="preserve">5500-01.10.2024
</text>
  </threadedComment>
  <threadedComment ref="I128" personId="{1A357515-B7CD-8FBB-4AEB-347B9E729497}" id="{00AE00CC-00FF-4FD5-88AA-004A0033005F}" done="0">
    <text xml:space="preserve">2000-11.10.2024
</text>
  </threadedComment>
  <threadedComment ref="M129" personId="{1A357515-B7CD-8FBB-4AEB-347B9E729497}" id="{002C00C8-0087-4B3E-9873-00A5003C0023}" done="0">
    <text xml:space="preserve">22000-05.02.2025
</text>
  </threadedComment>
  <threadedComment ref="C130" personId="{1A357515-B7CD-8FBB-4AEB-347B9E729497}" id="{00890080-00DB-494C-892F-001C00B800B6}" done="0">
    <text xml:space="preserve">Перелата 15930 от взносов от 16.02.2024
</text>
  </threadedComment>
  <threadedComment ref="H130" personId="{1A357515-B7CD-8FBB-4AEB-347B9E729497}" id="{006D001E-00F3-400D-BB80-00D2008600F6}" done="0">
    <text xml:space="preserve">6070-05.09.2024
</text>
  </threadedComment>
  <threadedComment ref="K14" personId="{1A357515-B7CD-8FBB-4AEB-347B9E729497}" id="{008B00AA-0010-4668-A461-004300680026}" done="0">
    <text xml:space="preserve">2000-12.12.2024
</text>
  </threadedComment>
  <threadedComment ref="L14" personId="{1A357515-B7CD-8FBB-4AEB-347B9E729497}" id="{008C00B6-0055-4AD6-B6F5-008C004F004C}" done="0">
    <text xml:space="preserve">2000,00-14.01.25
5000,00-30.01.25
</text>
  </threadedComment>
  <threadedComment ref="M14" personId="{1A357515-B7CD-8FBB-4AEB-347B9E729497}" id="{00A500E3-005C-4BAE-AEB6-00DB00D3000D}" done="0">
    <text xml:space="preserve">2000,00-11.02.2025
</text>
  </threadedComment>
  <threadedComment ref="N14" personId="{1A357515-B7CD-8FBB-4AEB-347B9E729497}" id="{00CF005D-003A-4EA9-8014-001C00B600E2}" done="0">
    <text xml:space="preserve">2000-11.03.2025
</text>
  </threadedComment>
  <threadedComment ref="K131" personId="{1A357515-B7CD-8FBB-4AEB-347B9E729497}" id="{00FC0096-0076-4AB0-BA22-00CB00A000A2}" done="0">
    <text xml:space="preserve">7000-05.12.2024
</text>
  </threadedComment>
  <threadedComment ref="C132" personId="{1A357515-B7CD-8FBB-4AEB-347B9E729497}" id="{00850028-003D-4377-924E-0086002200C5}" done="0">
    <text xml:space="preserve">Предъявлены чеки 30000р за 20/21 и 22/23
</text>
  </threadedComment>
  <threadedComment ref="D132" personId="{1A357515-B7CD-8FBB-4AEB-347B9E729497}" id="{00420063-00C2-4260-BE52-00DF00040010}" done="0">
    <text xml:space="preserve">20000-оплата 27.12.2024
21000-оплата 28.06.2025
</text>
  </threadedComment>
  <threadedComment ref="C133" personId="{1A357515-B7CD-8FBB-4AEB-347B9E729497}" id="{005C00F1-008F-48B9-8744-0032007F0078}" done="0">
    <text xml:space="preserve">По реш. Чл. Правл. от 01.11.2024 снята зад-ность в сумме 115890,40 Остаток долга: водопровод 8000+6000,ворота 3000 (отмена взносов в декабре 2024 по решению председателя) Остаток 4200
</text>
  </threadedComment>
  <threadedComment ref="D133" personId="{1A357515-B7CD-8FBB-4AEB-347B9E729497}" id="{00F800DD-00FC-4932-96E4-006600BC0030}" done="0">
    <text xml:space="preserve">27.10.2024 оплата 4200 за май-июнь 2023/2024
</text>
  </threadedComment>
  <threadedComment ref="I133" personId="{1A357515-B7CD-8FBB-4AEB-347B9E729497}" id="{00B0001B-00BC-45A0-A217-00940063001F}" done="0">
    <text xml:space="preserve">27.10.2024-5400р
</text>
  </threadedComment>
  <threadedComment ref="I134" personId="{1A357515-B7CD-8FBB-4AEB-347B9E729497}" id="{00350063-00D2-46BD-A166-006F00FA00C0}" done="0">
    <text xml:space="preserve">5000-20.10.2024
</text>
  </threadedComment>
  <threadedComment ref="K139" personId="{1A357515-B7CD-8FBB-4AEB-347B9E729497}" id="{00550067-0048-4E25-AA63-005700950052}" done="0">
    <text xml:space="preserve">5000-07.12.24
7000-29.12.2024
</text>
  </threadedComment>
  <threadedComment ref="I139" personId="{1A357515-B7CD-8FBB-4AEB-347B9E729497}" id="{00E9002F-0012-4ACA-928D-003500CE0004}" done="0">
    <text xml:space="preserve">5000-02.10.2024
</text>
  </threadedComment>
  <threadedComment ref="K140" personId="{1A357515-B7CD-8FBB-4AEB-347B9E729497}" id="{004000C7-009B-4F7F-9B6F-008000C30076}" done="0">
    <text xml:space="preserve">5000-07.12.2024
5000-26.12.2024
</text>
  </threadedComment>
  <threadedComment ref="H140" personId="{1A357515-B7CD-8FBB-4AEB-347B9E729497}" id="{005A0088-00C3-4508-A7AE-006000360096}" done="0">
    <text xml:space="preserve">7000-06.09.2024;
5000-22.09.2024
</text>
  </threadedComment>
  <threadedComment ref="I15" personId="{1A357515-B7CD-8FBB-4AEB-347B9E729497}" id="{002C00D3-00CD-4827-B4DB-006600DF0059}" done="0">
    <text xml:space="preserve">12000,00-03.10.2024
</text>
  </threadedComment>
  <threadedComment ref="M141" personId="{1A357515-B7CD-8FBB-4AEB-347B9E729497}" id="{0091004F-0092-401B-9582-00630008009B}" done="0">
    <text xml:space="preserve">7000-14.02.2025
</text>
  </threadedComment>
  <threadedComment ref="N141" personId="{1A357515-B7CD-8FBB-4AEB-347B9E729497}" id="{00010014-006E-496B-8609-00A700CF0055}" done="0">
    <text xml:space="preserve">7000-03.03.2025
</text>
  </threadedComment>
  <threadedComment ref="O141" personId="{1A357515-B7CD-8FBB-4AEB-347B9E729497}" id="{00910007-00DC-4A38-9B0A-0054007500A4}" done="0">
    <text xml:space="preserve">8000-04.04.2025
</text>
  </threadedComment>
  <threadedComment ref="K142" personId="{1A357515-B7CD-8FBB-4AEB-347B9E729497}" id="{00D6000F-00E2-4F3B-8AB2-000F006D00BC}" done="0">
    <text xml:space="preserve">2000,00-05.12.2024
2000,00-29.12.2024
</text>
  </threadedComment>
  <threadedComment ref="M142" personId="{1A357515-B7CD-8FBB-4AEB-347B9E729497}" id="{00590097-008C-4904-8F5C-003C007200EB}" done="0">
    <text xml:space="preserve">2000-25.02.2025
</text>
  </threadedComment>
  <threadedComment ref="N142" personId="{1A357515-B7CD-8FBB-4AEB-347B9E729497}" id="{005100C7-0042-46AD-9E62-002E003E005B}" done="0">
    <text xml:space="preserve">2000-28.03.2025
</text>
  </threadedComment>
  <threadedComment ref="I142" personId="{1A357515-B7CD-8FBB-4AEB-347B9E729497}" id="{00B40081-0006-45F8-A4CB-00FE001B00B7}" done="0">
    <text xml:space="preserve">2000-27.10.2024
</text>
  </threadedComment>
  <threadedComment ref="D144" personId="{1A357515-B7CD-8FBB-4AEB-347B9E729497}" id="{005E0085-00A7-4C73-9ECA-009700910073}" done="0">
    <text xml:space="preserve">25000-25.12.2024
</text>
  </threadedComment>
  <threadedComment ref="K145" personId="{1A357515-B7CD-8FBB-4AEB-347B9E729497}" id="{00A90077-00FB-4A4D-BAF6-006400C10019}" done="0">
    <text xml:space="preserve">5000-06.12.24
</text>
  </threadedComment>
  <threadedComment ref="I147" personId="{1A357515-B7CD-8FBB-4AEB-347B9E729497}" id="{009F0038-0037-4AE8-AC98-006F00A5003A}" done="0">
    <text xml:space="preserve">22000-17.10.2024
</text>
  </threadedComment>
  <threadedComment ref="N149" personId="{1A357515-B7CD-8FBB-4AEB-347B9E729497}" id="{00B000FE-0011-493D-ABA6-008F00370052}" done="0">
    <text xml:space="preserve">2500-05.03.2025
</text>
  </threadedComment>
  <threadedComment ref="O149" personId="{1A357515-B7CD-8FBB-4AEB-347B9E729497}" id="{00560074-00E4-433D-8098-005F009600A2}" done="0">
    <text xml:space="preserve">2500-08.04.2025
</text>
  </threadedComment>
  <threadedComment ref="P149" personId="{1A357515-B7CD-8FBB-4AEB-347B9E729497}" id="{000E009C-00EC-4BD4-90B0-007400D800A5}" done="0">
    <text xml:space="preserve">2700-02.05.2025
</text>
  </threadedComment>
  <threadedComment ref="Q149" personId="{1A357515-B7CD-8FBB-4AEB-347B9E729497}" id="{00950019-002D-4642-B80D-00F5000B0091}" done="0">
    <text xml:space="preserve">5500-09.06.2025
</text>
  </threadedComment>
  <threadedComment ref="I149" personId="{1A357515-B7CD-8FBB-4AEB-347B9E729497}" id="{005B0052-00DE-4BB9-A712-00DF00A80064}" done="0">
    <text xml:space="preserve">2200,00-08.10.2024
</text>
  </threadedComment>
  <threadedComment ref="O16" personId="{1A357515-B7CD-8FBB-4AEB-347B9E729497}" id="{003A0007-00E5-4695-BF49-007100B10074}" done="0">
    <text xml:space="preserve">10000-04.04.2025
</text>
  </threadedComment>
  <threadedComment ref="S20" personId="{1A357515-B7CD-8FBB-4AEB-347B9E729497}" id="{00F9009F-00C9-4768-BCC6-002D007C00BD}" done="0">
    <text xml:space="preserve">частичная оплата задолженности 27.02.2025 65000р.
</text>
  </threadedComment>
  <threadedComment ref="D20" personId="{1A357515-B7CD-8FBB-4AEB-347B9E729497}" id="{002600AC-008C-43C2-8BBD-0073009400D5}" done="0">
    <text xml:space="preserve">65000-27.02.2025
</text>
  </threadedComment>
  <threadedComment ref="N22" personId="{1A357515-B7CD-8FBB-4AEB-347B9E729497}" id="{00DE0049-001A-4B6A-98BF-00C8008C0034}" done="0">
    <text xml:space="preserve">10000-05.03.2025
</text>
  </threadedComment>
  <threadedComment ref="M23" personId="{1A357515-B7CD-8FBB-4AEB-347B9E729497}" id="{005D009A-0096-4C9F-AC0E-008F00BA00CB}" done="0">
    <text xml:space="preserve">2000,00-11.02.2025
</text>
  </threadedComment>
  <threadedComment ref="I23" personId="{1A357515-B7CD-8FBB-4AEB-347B9E729497}" id="{00660074-008E-4991-B6F8-00EE00C80012}" done="0">
    <text xml:space="preserve">5000-11.10.2024
</text>
  </threadedComment>
  <threadedComment ref="D24" personId="{1A357515-B7CD-8FBB-4AEB-347B9E729497}" id="{00A7000B-002A-4B73-8DD3-007E00E70022}" done="0">
    <text xml:space="preserve">задолженность 25000-18.06
</text>
  </threadedComment>
  <threadedComment ref="N25" personId="{1A357515-B7CD-8FBB-4AEB-347B9E729497}" id="{00B800FE-00DF-41ED-82F0-009500D300B6}" done="0">
    <text xml:space="preserve">4000-03.03.2025
</text>
  </threadedComment>
  <threadedComment ref="I25" personId="{1A357515-B7CD-8FBB-4AEB-347B9E729497}" id="{00360096-00B2-4224-8172-0018008D0099}" done="0">
    <text xml:space="preserve">10000-21.10.2024
</text>
  </threadedComment>
  <threadedComment ref="M26" personId="{1A357515-B7CD-8FBB-4AEB-347B9E729497}" id="{00350072-0025-4012-9C0F-00B10084007A}" done="0">
    <text xml:space="preserve">10000-07.02.2024
</text>
  </threadedComment>
  <threadedComment ref="R27" personId="{1A357515-B7CD-8FBB-4AEB-347B9E729497}" id="{00D10026-0024-451B-A8B0-001900F0000C}" done="0">
    <text xml:space="preserve">5000-переплата16.04.2025
</text>
  </threadedComment>
  <threadedComment ref="D27" personId="{1A357515-B7CD-8FBB-4AEB-347B9E729497}" id="{0034009C-00F0-449B-BF40-00F200BC00F7}" done="0">
    <text xml:space="preserve">51000 оплата 05.11.2024 поделена между долгом 49000 и чл взн 24/25
</text>
  </threadedComment>
  <threadedComment ref="J27" personId="{1A357515-B7CD-8FBB-4AEB-347B9E729497}" id="{00E100D8-0003-4A67-AC62-006D00B4007E}" done="0">
    <text xml:space="preserve">51000 оплата 05.11.2024 поделена между долгом 49000 и чл взн 24/25 (2000р); 3000р-05.11.2024
</text>
  </threadedComment>
  <threadedComment ref="C28" personId="{1A357515-B7CD-8FBB-4AEB-347B9E729497}" id="{00BA00CF-0060-42AE-98C8-00ED00890088}" done="0">
    <text xml:space="preserve">ПЕРЕПЛАТА 12.02.24
</text>
  </threadedComment>
  <threadedComment ref="H29" personId="{1A357515-B7CD-8FBB-4AEB-347B9E729497}" id="{0005003D-0060-420D-9F83-003900E90050}" done="0">
    <text xml:space="preserve">22000-02.09.2024
</text>
  </threadedComment>
  <threadedComment ref="K30" personId="{1A357515-B7CD-8FBB-4AEB-347B9E729497}" id="{009D00EB-0086-4E1F-8DD1-00E9002F001C}" done="0">
    <text xml:space="preserve">5000-18.12.2024
</text>
  </threadedComment>
  <threadedComment ref="M30" personId="{1A357515-B7CD-8FBB-4AEB-347B9E729497}" id="{00E40083-0018-435C-807C-003F0059003A}" done="0">
    <text xml:space="preserve">5000-03.02.25
</text>
  </threadedComment>
  <threadedComment ref="N30" personId="{1A357515-B7CD-8FBB-4AEB-347B9E729497}" id="{0021000A-004E-41D0-844C-007F007000A1}" done="0">
    <text xml:space="preserve">5000-22.03.2025
</text>
  </threadedComment>
  <threadedComment ref="L32" personId="{1A357515-B7CD-8FBB-4AEB-347B9E729497}" id="{00C0004A-00C9-41A4-91EA-008C00440037}" done="0">
    <text xml:space="preserve">22000- оплата 17.01.2025 ( в платежке стоит эл-во)
</text>
  </threadedComment>
  <threadedComment ref="C32" personId="{1A357515-B7CD-8FBB-4AEB-347B9E729497}" id="{00F400B5-0062-43B9-85F3-0077003300F8}" done="0">
    <text xml:space="preserve">списала 0,35 просто так.
</text>
  </threadedComment>
  <threadedComment ref="D33" personId="{1A357515-B7CD-8FBB-4AEB-347B9E729497}" id="{00AE00FC-0018-400D-BCD1-009500F500BB}" done="0">
    <text xml:space="preserve">11500 оплата 10.09.24
</text>
  </threadedComment>
  <threadedComment ref="K34" personId="{1A357515-B7CD-8FBB-4AEB-347B9E729497}" id="{0001007A-0009-4DCA-9CDD-00FE007B0089}" done="0">
    <text xml:space="preserve">1000 - 10.12.24
</text>
  </threadedComment>
  <threadedComment ref="N34" personId="{1A357515-B7CD-8FBB-4AEB-347B9E729497}" id="{00C900B1-0090-47D0-8A88-00460007004D}" done="0">
    <text xml:space="preserve">6000-14.03.2025
</text>
  </threadedComment>
  <threadedComment ref="D34" personId="{1A357515-B7CD-8FBB-4AEB-347B9E729497}" id="{00460071-0096-498A-B840-00E1002800C4}" done="0">
    <text xml:space="preserve">22.07.2024
</text>
  </threadedComment>
  <threadedComment ref="K35" personId="{1A357515-B7CD-8FBB-4AEB-347B9E729497}" id="{00A80047-005A-421F-80B6-005E0007008B}" done="0">
    <text xml:space="preserve">12000-10.12.2024
</text>
  </threadedComment>
  <threadedComment ref="J36" personId="{1A357515-B7CD-8FBB-4AEB-347B9E729497}" id="{009B00A1-007C-4F4E-8219-0002004500D6}" done="0">
    <text xml:space="preserve">6000-05.11.2024
</text>
  </threadedComment>
  <threadedComment ref="O39" personId="{1A357515-B7CD-8FBB-4AEB-347B9E729497}" id="{003C001D-003D-4578-BE2B-008C00E80083}" done="0">
    <text xml:space="preserve">5000-03.04.2025
</text>
  </threadedComment>
  <threadedComment ref="R39" personId="{1A357515-B7CD-8FBB-4AEB-347B9E729497}" id="{00200036-002B-4E94-83D0-00BA00FE0065}" done="0">
    <text xml:space="preserve">02.04.2025-переплата 5000р
</text>
  </threadedComment>
  <threadedComment ref="C39" personId="{1A357515-B7CD-8FBB-4AEB-347B9E729497}" id="{00C400FA-00FF-44EE-9C05-00B800940032}" done="0">
    <text xml:space="preserve">Переплата 500р
</text>
  </threadedComment>
  <threadedComment ref="K40" personId="{1A357515-B7CD-8FBB-4AEB-347B9E729497}" id="{00FC002F-0006-4479-B4D4-006400FC0045}" done="0">
    <text xml:space="preserve">10000-11.12.2024
</text>
  </threadedComment>
  <threadedComment ref="D41" personId="{1A357515-B7CD-8FBB-4AEB-347B9E729497}" id="{005E00A3-006D-43F9-B4B3-005000BB00EE}" done="0">
    <text xml:space="preserve">25000-10.08.2024
</text>
  </threadedComment>
  <threadedComment ref="K42" personId="{1A357515-B7CD-8FBB-4AEB-347B9E729497}" id="{00BB0020-0084-4288-B9CD-004E005D006B}" done="0">
    <text xml:space="preserve">10000-14.12.2024
</text>
  </threadedComment>
  <threadedComment ref="I43" personId="{1A357515-B7CD-8FBB-4AEB-347B9E729497}" id="{001D00CB-0007-4DD8-995B-000D00D80018}" done="0">
    <text xml:space="preserve">6000-02.10.2024
5000-08.10.2024
8000-23.10.2024
</text>
  </threadedComment>
  <threadedComment ref="O46" personId="{1A357515-B7CD-8FBB-4AEB-347B9E729497}" id="{00240079-00DF-4B36-B8E4-00B000300004}" done="0">
    <text xml:space="preserve">15000-04.04.2025
</text>
  </threadedComment>
  <threadedComment ref="Q46" personId="{1A357515-B7CD-8FBB-4AEB-347B9E729497}" id="{00A300F2-002D-4E37-818D-008A00CA009B}" done="0">
    <text xml:space="preserve">7000-03.06.2025
</text>
  </threadedComment>
  <threadedComment ref="C46" personId="{1A357515-B7CD-8FBB-4AEB-347B9E729497}" id="{00DE00CE-00C3-40C5-92C3-00A30041008A}" done="0">
    <text xml:space="preserve">12000-водопровод
</text>
  </threadedComment>
  <threadedComment ref="D46" personId="{1A357515-B7CD-8FBB-4AEB-347B9E729497}" id="{00E60090-00B0-40E2-BD48-00E500DB009B}" done="0">
    <text xml:space="preserve">10000-16.07.2024
</text>
  </threadedComment>
  <threadedComment ref="K47" personId="{1A357515-B7CD-8FBB-4AEB-347B9E729497}" id="{00BB003A-00DD-4E20-A55B-0063004100E0}" done="0">
    <text xml:space="preserve">12000-23.12.2024
10000-30.12.2024
</text>
  </threadedComment>
  <threadedComment ref="N48" personId="{1A357515-B7CD-8FBB-4AEB-347B9E729497}" id="{007D0081-0042-4EF2-8CF0-004F00C500A7}" done="0">
    <text xml:space="preserve">10000-1.03.2025
</text>
  </threadedComment>
  <threadedComment ref="K50" personId="{1A357515-B7CD-8FBB-4AEB-347B9E729497}" id="{00830026-005E-4DE7-9DE2-009000240083}" done="0">
    <text xml:space="preserve">1833,34-06.12.2024
</text>
  </threadedComment>
  <threadedComment ref="L50" personId="{1A357515-B7CD-8FBB-4AEB-347B9E729497}" id="{009C0002-0087-47BC-B465-00F6000B0039}" done="0">
    <text xml:space="preserve">1833,34 оплата 13,01.2025
1833,34 оплата 28.01.2024
</text>
  </threadedComment>
  <threadedComment ref="N50" personId="{1A357515-B7CD-8FBB-4AEB-347B9E729497}" id="{00E900A4-00ED-4A42-9256-00B3006500C8}" done="0">
    <text xml:space="preserve">1833,34-12.03.2025
</text>
  </threadedComment>
  <threadedComment ref="O50" personId="{1A357515-B7CD-8FBB-4AEB-347B9E729497}" id="{00B80022-0049-4135-8CB7-00C800F300B2}" done="0">
    <text xml:space="preserve">1833,34-04.04.2025
1833,34-28.04.2025
</text>
  </threadedComment>
  <threadedComment ref="Q50" personId="{1A357515-B7CD-8FBB-4AEB-347B9E729497}" id="{004900D8-0027-4310-8FFD-000100B2006E}" done="0">
    <text xml:space="preserve">15.06.2025-3916,62 , 2083,36-долг за 23/24,1833,26 взнос за 24/25
</text>
  </threadedComment>
  <threadedComment ref="I50" personId="{1A357515-B7CD-8FBB-4AEB-347B9E729497}" id="{001E008B-0066-4956-8237-006400CF0033}" done="0">
    <text xml:space="preserve">1833,34-25.10.2024
</text>
  </threadedComment>
  <threadedComment ref="M52" personId="{1A357515-B7CD-8FBB-4AEB-347B9E729497}" id="{00DE00F8-00AA-4E2C-BFEF-0006003E00CC}" done="0">
    <text xml:space="preserve">2000-25.02.2025
</text>
  </threadedComment>
  <threadedComment ref="I52" personId="{1A357515-B7CD-8FBB-4AEB-347B9E729497}" id="{0077008C-00A5-4D09-9A66-008300C0009E}" done="0">
    <text xml:space="preserve">2000-25.10.2024
</text>
  </threadedComment>
  <threadedComment ref="M53" personId="{1A357515-B7CD-8FBB-4AEB-347B9E729497}" id="{00E700B0-00A5-45B4-8433-00CD008D0057}" done="0">
    <text xml:space="preserve">12000-25.02.2025
</text>
  </threadedComment>
  <threadedComment ref="M54" personId="{1A357515-B7CD-8FBB-4AEB-347B9E729497}" id="{004700E8-0062-4A7B-927C-00D600150074}" done="0">
    <text xml:space="preserve">15000-25.02.2025
</text>
  </threadedComment>
  <threadedComment ref="K56" personId="{1A357515-B7CD-8FBB-4AEB-347B9E729497}" id="{003700AB-004E-4899-80CE-005600EF00A0}" done="0">
    <text xml:space="preserve">12000--10.12.2024
</text>
  </threadedComment>
  <threadedComment ref="P56" personId="{1A357515-B7CD-8FBB-4AEB-347B9E729497}" id="{002B008F-0097-40D4-BC03-000B002E000E}" done="0">
    <text xml:space="preserve">2000-12.05.2025
</text>
  </threadedComment>
  <threadedComment ref="Q56" personId="{1A357515-B7CD-8FBB-4AEB-347B9E729497}" id="{007600C0-0043-4401-8238-0093005C0024}" done="0">
    <text xml:space="preserve">5000-16.06.2025
2000-20.06.2025
</text>
  </threadedComment>
  <threadedComment ref="L57" personId="{1A357515-B7CD-8FBB-4AEB-347B9E729497}" id="{0099001B-0029-4DF8-AFCC-004000960058}" done="0">
    <text xml:space="preserve">13000-03.01.2024
</text>
  </threadedComment>
  <threadedComment ref="D57" personId="{1A357515-B7CD-8FBB-4AEB-347B9E729497}" id="{00CD00E9-0010-45BF-893D-006500710018}" done="0">
    <text xml:space="preserve">8500-30.12.2024
</text>
  </threadedComment>
  <threadedComment ref="D59" personId="{1A357515-B7CD-8FBB-4AEB-347B9E729497}" id="{00AF003E-0074-4B8B-AAE2-00E500F4003F}" done="0">
    <text xml:space="preserve">500-26.12.2024
</text>
  </threadedComment>
  <threadedComment ref="D60" personId="{1A357515-B7CD-8FBB-4AEB-347B9E729497}" id="{006D0047-0047-4615-B6F6-008700D100D0}" done="0">
    <text xml:space="preserve">13000-26.12.2024
</text>
  </threadedComment>
  <threadedComment ref="D61" personId="{1A357515-B7CD-8FBB-4AEB-347B9E729497}" id="{00C9006F-005D-47B1-92DB-0041008800DE}" done="0">
    <text xml:space="preserve">35000
45000-28.04.2025
40000-02.05.2025: поделила на 2 участка (33390 и 6610)
</text>
  </threadedComment>
  <threadedComment ref="K63" personId="{1A357515-B7CD-8FBB-4AEB-347B9E729497}" id="{0024005B-0063-4CE5-ACD4-007A00D500CE}" done="0">
    <text xml:space="preserve">30.12.2024-оплата из 15000р:7000р -эл-во и 8000р-взнос
</text>
  </threadedComment>
  <threadedComment ref="N63" personId="{1A357515-B7CD-8FBB-4AEB-347B9E729497}" id="{00840091-0076-45B4-B5BC-003700400057}" done="0">
    <text xml:space="preserve">5000-24.03.2025
</text>
  </threadedComment>
  <threadedComment ref="O63" personId="{1A357515-B7CD-8FBB-4AEB-347B9E729497}" id="{003E00CA-009D-4860-A586-005600190047}" done="0">
    <text xml:space="preserve">оплачено 7000:3000-эл-во;4000-взнос-28.04.2025
</text>
  </threadedComment>
  <threadedComment ref="G63" personId="{1A357515-B7CD-8FBB-4AEB-347B9E729497}" id="{0037009F-0084-4168-A7C5-0015000B0025}" done="0">
    <text xml:space="preserve">15000- оплата за эл-во 10000;взнос 5000; 30.08.2024
</text>
  </threadedComment>
  <threadedComment ref="N65" personId="{1A357515-B7CD-8FBB-4AEB-347B9E729497}" id="{00D50063-0020-4B7D-B68B-00C5001A0059}" done="0">
    <text xml:space="preserve">5000-11.03.2025
</text>
  </threadedComment>
  <threadedComment ref="D67" personId="{1A357515-B7CD-8FBB-4AEB-347B9E729497}" id="{0058009A-0049-4A11-B282-00B7009B0061}" done="0">
    <text xml:space="preserve">25900-26.08.2024
24800-19.12.2024
</text>
  </threadedComment>
  <threadedComment ref="O69" personId="{1A357515-B7CD-8FBB-4AEB-347B9E729497}" id="{00B30001-007F-4C8D-828F-00B500F00062}" done="0">
    <text xml:space="preserve">3000,00-04.04.2025
</text>
  </threadedComment>
  <threadedComment ref="Q69" personId="{1A357515-B7CD-8FBB-4AEB-347B9E729497}" id="{00F4002A-0029-4E9A-B600-00890016008A}" done="0">
    <text xml:space="preserve">2000-05.06.2025
2000-07.06.2025
</text>
  </threadedComment>
  <threadedComment ref="I69" personId="{1A357515-B7CD-8FBB-4AEB-347B9E729497}" id="{00700095-0096-4F0F-8562-003300EF0043}" done="0">
    <text xml:space="preserve">3000,00-03.10.2024
</text>
  </threadedComment>
  <threadedComment ref="M70" personId="{1A357515-B7CD-8FBB-4AEB-347B9E729497}" id="{00F8009B-0020-4596-A709-0086004D0031}" done="0">
    <text xml:space="preserve">3000.00-05.02.2025
</text>
  </threadedComment>
  <threadedComment ref="N70" personId="{1A357515-B7CD-8FBB-4AEB-347B9E729497}" id="{00590050-00BB-45CF-B3C7-00BA00500010}" done="0">
    <text xml:space="preserve">2000-05.03.2025
</text>
  </threadedComment>
  <threadedComment ref="Q70" personId="{1A357515-B7CD-8FBB-4AEB-347B9E729497}" id="{00460060-0076-4B03-8313-004C00DA00D1}" done="0">
    <text xml:space="preserve">10000-05.06.2025
</text>
  </threadedComment>
  <threadedComment ref="D70" personId="{1A357515-B7CD-8FBB-4AEB-347B9E729497}" id="{005B00E5-009C-4A29-934D-000600930065}" done="0">
    <text xml:space="preserve">9000,00-28.12.24
</text>
  </threadedComment>
  <threadedComment ref="M73" personId="{1A357515-B7CD-8FBB-4AEB-347B9E729497}" id="{009B0077-0038-428B-9920-009D006B00E9}" done="0">
    <text xml:space="preserve">4000-14.02.2025
</text>
  </threadedComment>
  <threadedComment ref="D73" personId="{1A357515-B7CD-8FBB-4AEB-347B9E729497}" id="{00BE00B1-0089-42ED-B204-003900310088}" done="0">
    <text xml:space="preserve">9500-02/08/2024
</text>
  </threadedComment>
  <threadedComment ref="I73" personId="{1A357515-B7CD-8FBB-4AEB-347B9E729497}" id="{00D900AC-008A-4074-B7BA-002A00FD0063}" done="0">
    <text xml:space="preserve">2000-16.10.2024
2000-30.10.2024
</text>
  </threadedComment>
  <threadedComment ref="M74" personId="{1A357515-B7CD-8FBB-4AEB-347B9E729497}" id="{003800A2-0034-414F-9655-004E00B3001D}" done="0">
    <text xml:space="preserve">15000-24.02.2025
</text>
  </threadedComment>
  <threadedComment ref="M75" personId="{1A357515-B7CD-8FBB-4AEB-347B9E729497}" id="{000000C6-002E-4778-B52E-00B7003F009F}" done="0">
    <text xml:space="preserve">12000-10.02.2025
</text>
  </threadedComment>
  <threadedComment ref="O75" personId="{1A357515-B7CD-8FBB-4AEB-347B9E729497}" id="{00EC000B-0009-4889-BB2C-005800FF005F}" done="0">
    <text xml:space="preserve">10000-04.04.2025
</text>
  </threadedComment>
  <threadedComment ref="D76" personId="{1A357515-B7CD-8FBB-4AEB-347B9E729497}" id="{00DD0054-00FF-4FC0-9BAD-005300350006}" done="0">
    <text xml:space="preserve">25000-20.08.2024
</text>
  </threadedComment>
  <threadedComment ref="K78" personId="{1A357515-B7CD-8FBB-4AEB-347B9E729497}" id="{00760039-00C6-4AD6-B2B1-002400A200B2}" done="0">
    <text xml:space="preserve">22000-01.12.2024
</text>
  </threadedComment>
  <threadedComment ref="F79" personId="{1A357515-B7CD-8FBB-4AEB-347B9E729497}" id="{007E007E-0067-401E-B99C-00A100F00006}" done="0">
    <text xml:space="preserve">5000-12.07.2024;
3000-25.07.2024
</text>
  </threadedComment>
  <threadedComment ref="H79" personId="{1A357515-B7CD-8FBB-4AEB-347B9E729497}" id="{00E600DC-00D5-4FDF-BBFC-00CA00D60067}" done="0">
    <text xml:space="preserve">06.09.2024 забрала с оплаты за эл-во с 82 уч. На оплату взносов уч.82 10000р ;
1000-25.09.2024
</text>
  </threadedComment>
  <threadedComment ref="M80" personId="{1A357515-B7CD-8FBB-4AEB-347B9E729497}" id="{00E100A8-00B4-422F-84E1-0060002F000B}" done="0">
    <text xml:space="preserve">18000-28.02.2025
</text>
  </threadedComment>
  <threadedComment ref="O81" personId="{1A357515-B7CD-8FBB-4AEB-347B9E729497}" id="{009900A3-001C-4893-B5B7-00E300CD0057}" done="0">
    <text xml:space="preserve">07.04.2025-12000
</text>
  </threadedComment>
  <threadedComment ref="D81" personId="{1A357515-B7CD-8FBB-4AEB-347B9E729497}" id="{001300A9-0096-40AC-86E7-00170044000D}" done="0">
    <text xml:space="preserve">12000-15.07.2024
</text>
  </threadedComment>
  <threadedComment ref="I85" personId="{1A357515-B7CD-8FBB-4AEB-347B9E729497}" id="{00540032-00DF-4349-8C52-00030074006C}" done="0">
    <text xml:space="preserve">оплата 03.10.2024
</text>
  </threadedComment>
  <threadedComment ref="K86" personId="{1A357515-B7CD-8FBB-4AEB-347B9E729497}" id="{009E001F-00C8-4047-9F3E-001F0092000F}" done="0">
    <text xml:space="preserve">3700-03,12,2024
</text>
  </threadedComment>
  <threadedComment ref="O86" personId="{1A357515-B7CD-8FBB-4AEB-347B9E729497}" id="{002C00C2-006F-4A1F-969A-00CB00020095}" done="0">
    <text xml:space="preserve">3700-01.04.2025
</text>
  </threadedComment>
  <threadedComment ref="I86" personId="{1A357515-B7CD-8FBB-4AEB-347B9E729497}" id="{00DC0072-0001-4F6F-9555-005700D900B3}" done="0">
    <text xml:space="preserve">3700-оплата 01.10.2024
</text>
  </threadedComment>
  <threadedComment ref="M90" personId="{1A357515-B7CD-8FBB-4AEB-347B9E729497}" id="{00640013-005A-4355-8445-002800750075}" done="0">
    <text xml:space="preserve">10000-18.02.2025
</text>
  </threadedComment>
  <threadedComment ref="K10" personId="{1A357515-B7CD-8FBB-4AEB-347B9E729497}" id="{008F00D1-00C1-45FA-B0D0-00A2003200EC}" done="0">
    <text xml:space="preserve">5000-16.12.2024
</text>
  </threadedComment>
  <threadedComment ref="M10" personId="{1A357515-B7CD-8FBB-4AEB-347B9E729497}" id="{00BF000F-007A-450C-A367-00B8009D00C4}" done="0">
    <text xml:space="preserve">7000-18.02.2025
</text>
  </threadedComment>
  <threadedComment ref="D10" personId="{1A357515-B7CD-8FBB-4AEB-347B9E729497}" id="{00DC009F-0091-4667-8146-001F00660053}" done="0">
    <text xml:space="preserve">5000-08.08.2024
</text>
  </threadedComment>
  <threadedComment ref="K91" personId="{1A357515-B7CD-8FBB-4AEB-347B9E729497}" id="{000D00C0-00AE-4521-BC13-009B00C70007}" done="0">
    <text xml:space="preserve">2000-05.12.2024
2000-25.12.2024
</text>
  </threadedComment>
  <threadedComment ref="L91" personId="{1A357515-B7CD-8FBB-4AEB-347B9E729497}" id="{00E7006A-0012-4123-9E16-0041006200E0}" done="0">
    <text xml:space="preserve">2000-08.01.2025
</text>
  </threadedComment>
  <threadedComment ref="M91" personId="{1A357515-B7CD-8FBB-4AEB-347B9E729497}" id="{00F0007B-00D9-4D9C-8F93-00CA002200AF}" done="0">
    <text xml:space="preserve">2000-03.02.2025
3000-07/02/2025
</text>
  </threadedComment>
  <threadedComment ref="O91" personId="{1A357515-B7CD-8FBB-4AEB-347B9E729497}" id="{00320084-0052-452B-9FBE-00B3009A0040}" done="0">
    <text xml:space="preserve">3000-03.04.2025
</text>
  </threadedComment>
  <threadedComment ref="I91" personId="{1A357515-B7CD-8FBB-4AEB-347B9E729497}" id="{00AD0047-004E-49CD-B7B5-008E001F0019}" done="0">
    <text xml:space="preserve">2000,00-03.10.2024
</text>
  </threadedComment>
  <threadedComment ref="K92" personId="{1A357515-B7CD-8FBB-4AEB-347B9E729497}" id="{004A00BB-00F3-479B-A2C2-0088008800B0}" done="0">
    <text xml:space="preserve">10000,00-09.12.24
</text>
  </threadedComment>
  <threadedComment ref="M92" personId="{1A357515-B7CD-8FBB-4AEB-347B9E729497}" id="{009F00A2-0081-4F5F-9EF6-000600860015}" done="0">
    <text xml:space="preserve">12000-07.02.2025
</text>
  </threadedComment>
  <threadedComment ref="D93" personId="{1A357515-B7CD-8FBB-4AEB-347B9E729497}" id="{00C00079-00CB-45A7-BD13-00470055001B}" done="0">
    <text xml:space="preserve">4000-оплата 03.09.2024 из суммы 26000
</text>
  </threadedComment>
  <threadedComment ref="H93" personId="{1A357515-B7CD-8FBB-4AEB-347B9E729497}" id="{00060064-0041-4456-B4CB-00FA000700EA}" done="0">
    <text xml:space="preserve">22000-оплата 03.09 из суммы 26000
</text>
  </threadedComment>
  <threadedComment ref="I97" personId="{1A357515-B7CD-8FBB-4AEB-347B9E729497}" id="{00F500AF-0096-42E0-8C1A-00DA00ED00CA}" done="0">
    <text xml:space="preserve">22000-14.10.2024
</text>
  </threadedComment>
  <threadedComment ref="I99" personId="{1A357515-B7CD-8FBB-4AEB-347B9E729497}" id="{0051001B-0049-4F36-87A3-00A700B5001C}" done="0">
    <text xml:space="preserve">10000-02.10.2024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11" personId="{1A357515-B7CD-8FBB-4AEB-347B9E729497}" id="{00170005-0011-4D2D-9168-00980062009E}" done="0">
    <text xml:space="preserve">10000-03.10,25
</text>
  </threadedComment>
  <threadedComment ref="O11" personId="{1A357515-B7CD-8FBB-4AEB-347B9E729497}" id="{000B0075-0032-4041-9EB0-00CE00FF0018}" done="0">
    <text xml:space="preserve">5000-05.02.2026
</text>
  </threadedComment>
  <threadedComment ref="T101" personId="{1A357515-B7CD-8FBB-4AEB-347B9E729497}" id="{000100F5-001F-42E5-BC03-0070004F001F}" done="0">
    <text xml:space="preserve">переплата -15000,00
</text>
  </threadedComment>
  <threadedComment ref="M102" personId="{1A357515-B7CD-8FBB-4AEB-347B9E729497}" id="{0084005D-0098-42E6-931D-007D009C00D5}" done="0">
    <text xml:space="preserve">4000-06.12.2025
</text>
  </threadedComment>
  <threadedComment ref="K104" personId="{1A357515-B7CD-8FBB-4AEB-347B9E729497}" id="{001E003E-00CF-4906-82B0-00CA00F500FA}" done="0">
    <text xml:space="preserve">4500-06.10.25
</text>
  </threadedComment>
  <threadedComment ref="L104" personId="{1A357515-B7CD-8FBB-4AEB-347B9E729497}" id="{005E001B-0002-463E-BAE8-008D000C00CF}" done="0">
    <text xml:space="preserve">2400-01.11.25
</text>
  </threadedComment>
  <threadedComment ref="M104" personId="{1A357515-B7CD-8FBB-4AEB-347B9E729497}" id="{007F0038-0052-43AA-8858-005D008B0051}" done="0">
    <text xml:space="preserve">2500-02.12.2025
</text>
  </threadedComment>
  <threadedComment ref="K105" personId="{1A357515-B7CD-8FBB-4AEB-347B9E729497}" id="{00470059-00E8-484D-9AD8-008B00B500EF}" done="0">
    <text xml:space="preserve">6250-03.10.2025
</text>
  </threadedComment>
  <threadedComment ref="D105" personId="{1A357515-B7CD-8FBB-4AEB-347B9E729497}" id="{00C20001-00AC-42F3-8FEE-006E002300DD}" done="0">
    <text xml:space="preserve">11500-08.08.2024
</text>
  </threadedComment>
  <threadedComment ref="F105" personId="{1A357515-B7CD-8FBB-4AEB-347B9E729497}" id="{00E20055-00ED-4590-97C5-00D2008E00B8}" done="0">
    <text xml:space="preserve">12000-31.07.2025
</text>
  </threadedComment>
  <threadedComment ref="M107" personId="{1A357515-B7CD-8FBB-4AEB-347B9E729497}" id="{00F400A2-0051-4805-8DC4-001900B20078}" done="0">
    <text xml:space="preserve">12500-04.12.2025
</text>
  </threadedComment>
  <threadedComment ref="K108" personId="{1A357515-B7CD-8FBB-4AEB-347B9E729497}" id="{00F2009C-0022-4315-9EB0-00C9002D0007}" done="0">
    <text xml:space="preserve">3000-03.10.2025
</text>
  </threadedComment>
  <threadedComment ref="M108" personId="{1A357515-B7CD-8FBB-4AEB-347B9E729497}" id="{006F00FB-00D6-4BB7-8A7E-00D5000A0046}" done="0">
    <text xml:space="preserve">2000-01.12.2025
2000-26.12.2025
</text>
  </threadedComment>
  <threadedComment ref="O108" personId="{1A357515-B7CD-8FBB-4AEB-347B9E729497}" id="{003200D7-00BB-43BA-9388-006600CD0065}" done="0">
    <text xml:space="preserve">05.02.2026
</text>
  </threadedComment>
  <threadedComment ref="F108" personId="{1A357515-B7CD-8FBB-4AEB-347B9E729497}" id="{00490067-00F6-4242-8CEF-005400F0006E}" done="0">
    <text xml:space="preserve">2000-07.2025
</text>
  </threadedComment>
  <threadedComment ref="I108" personId="{1A357515-B7CD-8FBB-4AEB-347B9E729497}" id="{0098002A-0039-4452-859A-009D00300023}" done="0">
    <text xml:space="preserve">04.08.25-5000
</text>
  </threadedComment>
  <threadedComment ref="J108" personId="{1A357515-B7CD-8FBB-4AEB-347B9E729497}" id="{003B006A-00CC-4FD6-B01F-00D100FF0044}" done="0">
    <text xml:space="preserve">5000-05.09.2025
</text>
  </threadedComment>
  <threadedComment ref="I115" personId="{1A357515-B7CD-8FBB-4AEB-347B9E729497}" id="{00FA0085-0008-4E8C-86F4-003000D10099}" done="0">
    <text xml:space="preserve">05.08.2025
</text>
  </threadedComment>
  <threadedComment ref="L116" personId="{1A357515-B7CD-8FBB-4AEB-347B9E729497}" id="{00F40083-00D4-4BD0-B53B-006D00DA00F8}" done="0">
    <text xml:space="preserve">3000-03.11.2025
</text>
  </threadedComment>
  <threadedComment ref="F117" personId="{1A357515-B7CD-8FBB-4AEB-347B9E729497}" id="{009E00EF-0057-485A-BC5D-002C00210004}" done="0">
    <text xml:space="preserve">01.07.2025
</text>
  </threadedComment>
  <threadedComment ref="M120" personId="{1A357515-B7CD-8FBB-4AEB-347B9E729497}" id="{00270067-0004-488D-B634-009900C10056}" done="0">
    <text xml:space="preserve">12500-08.12.2025
</text>
  </threadedComment>
  <threadedComment ref="T120" personId="{1A357515-B7CD-8FBB-4AEB-347B9E729497}" id="{0098005C-0000-40A0-9468-007A009800D5}" done="0">
    <text xml:space="preserve">переплата 600р убрала.01.04.2025
</text>
  </threadedComment>
  <threadedComment ref="K122" personId="{1A357515-B7CD-8FBB-4AEB-347B9E729497}" id="{00A2009E-0056-459E-B87F-00D300C900DA}" done="0">
    <text xml:space="preserve">2000-04.10.2025
2000-22.10.25
</text>
  </threadedComment>
  <threadedComment ref="M122" personId="{1A357515-B7CD-8FBB-4AEB-347B9E729497}" id="{00780070-00E9-4F22-BA6D-00F900CB0077}" done="0">
    <text xml:space="preserve">2000-06.12.2025
</text>
  </threadedComment>
  <threadedComment ref="N122" personId="{1A357515-B7CD-8FBB-4AEB-347B9E729497}" id="{00E3005E-000C-4F0E-AA61-00A5000A00AA}" done="0">
    <text xml:space="preserve">3000-04.01.2026
</text>
  </threadedComment>
  <threadedComment ref="O122" personId="{1A357515-B7CD-8FBB-4AEB-347B9E729497}" id="{00B300DD-00A0-4ED9-B762-004400D900A4}" done="0">
    <text xml:space="preserve">2000-06.02.2026
</text>
  </threadedComment>
  <threadedComment ref="J122" personId="{1A357515-B7CD-8FBB-4AEB-347B9E729497}" id="{007E00AA-00FC-4C06-81FC-005D00B0006A}" done="0">
    <text xml:space="preserve">5000-06.09.2025
</text>
  </threadedComment>
  <threadedComment ref="J123" personId="{1A357515-B7CD-8FBB-4AEB-347B9E729497}" id="{00370061-00C0-4E8D-8291-005000A400C7}" done="0">
    <text xml:space="preserve">25000-24.09.25
</text>
  </threadedComment>
  <threadedComment ref="C124" personId="{1A357515-B7CD-8FBB-4AEB-347B9E729497}" id="{00B700BB-00CD-4A13-98E8-006E000600CA}" done="0">
    <text xml:space="preserve">разобъем платежи на 4 платежа под честное слово по 22625
</text>
  </threadedComment>
  <threadedComment ref="D124" personId="{1A357515-B7CD-8FBB-4AEB-347B9E729497}" id="{000A0032-00D9-47A0-BA6D-00FC000000A6}" done="0">
    <text xml:space="preserve">12000-10.11.2024 
</text>
  </threadedComment>
  <threadedComment ref="C130" personId="{1A357515-B7CD-8FBB-4AEB-347B9E729497}" id="{0052000D-00BD-488B-AA28-0012008F0089}" done="0">
    <text xml:space="preserve">Перелата 15930 от взносов от 16.02.2024
</text>
  </threadedComment>
  <threadedComment ref="N14" personId="{1A357515-B7CD-8FBB-4AEB-347B9E729497}" id="{00E80025-009D-441E-AD87-003B005D0061}" done="0">
    <text xml:space="preserve">2000-12.01.26
</text>
  </threadedComment>
  <threadedComment ref="O14" personId="{1A357515-B7CD-8FBB-4AEB-347B9E729497}" id="{0006006E-007C-4860-9ECE-00C1009300A3}" done="0">
    <text xml:space="preserve">11.02.2026
</text>
  </threadedComment>
  <threadedComment ref="F14" personId="{1A357515-B7CD-8FBB-4AEB-347B9E729497}" id="{00CC0027-00B7-4D43-A85C-0085006A007C}" done="0">
    <text xml:space="preserve">3000-11,07,25
3000-31,07,25
</text>
  </threadedComment>
  <threadedComment ref="N131" personId="{1A357515-B7CD-8FBB-4AEB-347B9E729497}" id="{00580025-0069-4BF7-A0FF-005B003A0047}" done="0"/>
  <threadedComment ref="J131" personId="{1A357515-B7CD-8FBB-4AEB-347B9E729497}" id="{00A100CD-006B-4DFD-AD3F-0046006000C6}" done="0">
    <text xml:space="preserve">6250-24.09.25
</text>
  </threadedComment>
  <threadedComment ref="C132" personId="{1A357515-B7CD-8FBB-4AEB-347B9E729497}" id="{00870065-00C5-400A-9ABF-0057008E00FE}" done="0">
    <text xml:space="preserve">Предъявлены чеки 30000р за 20/21 и 22/23
</text>
  </threadedComment>
  <threadedComment ref="D132" personId="{1A357515-B7CD-8FBB-4AEB-347B9E729497}" id="{00E9003E-00CB-43A2-877B-00A400EB002F}" done="0">
    <text xml:space="preserve">20000-оплата 27.12.2024
21000-оплата 28.06.2025
</text>
  </threadedComment>
  <threadedComment ref="C133" personId="{1A357515-B7CD-8FBB-4AEB-347B9E729497}" id="{00C90054-00E1-4303-BDB1-00BC009A0005}" done="0">
    <text xml:space="preserve">По реш. Чл. Правл. от 01.11.2024 снята зад-ность в сумме 115890,40 Остаток долга: водопровод 8000+6000,ворота 3000 (отмена взносов в декабре 2024 по решению председателя) Остаток 4200
</text>
  </threadedComment>
  <threadedComment ref="D133" personId="{1A357515-B7CD-8FBB-4AEB-347B9E729497}" id="{000400E0-007B-4905-99E6-00AE009A0041}" done="0">
    <text xml:space="preserve">27.10.2024 оплата 4200 за май-июнь 2023/2024
</text>
  </threadedComment>
  <threadedComment ref="N134" personId="{1A357515-B7CD-8FBB-4AEB-347B9E729497}" id="{002C009A-00C8-42FD-85D1-006300370009}" done="0">
    <text xml:space="preserve">10000-13.01.26
</text>
  </threadedComment>
  <threadedComment ref="F135" personId="{1A357515-B7CD-8FBB-4AEB-347B9E729497}" id="{000F003F-00DD-480A-A145-009F003E00B3}" done="0">
    <text xml:space="preserve">22000-15.09.2025
</text>
  </threadedComment>
  <threadedComment ref="N138" personId="{1A357515-B7CD-8FBB-4AEB-347B9E729497}" id="{001E0044-0060-45DC-81AC-000C00FB0077}" done="0">
    <text xml:space="preserve">10000-05.01.2026
</text>
  </threadedComment>
  <threadedComment ref="K139" personId="{1A357515-B7CD-8FBB-4AEB-347B9E729497}" id="{00760004-003D-496D-A27E-005D00F200FB}" done="0">
    <text xml:space="preserve">5000-08.10.2025
</text>
  </threadedComment>
  <threadedComment ref="M139" personId="{1A357515-B7CD-8FBB-4AEB-347B9E729497}" id="{00E3009E-0024-4C30-ACE9-008900670074}" done="0">
    <text xml:space="preserve">5000-02.12.2025
</text>
  </threadedComment>
  <threadedComment ref="K15" personId="{1A357515-B7CD-8FBB-4AEB-347B9E729497}" id="{0092007C-0079-4C1A-8EAE-0039003D0062}" done="0">
    <text xml:space="preserve">03.10.2025-10000
</text>
  </threadedComment>
  <threadedComment ref="K142" personId="{1A357515-B7CD-8FBB-4AEB-347B9E729497}" id="{00E3006F-0050-44E8-8BA2-000C00880074}" done="0">
    <text xml:space="preserve">3000-02.10.2025
</text>
  </threadedComment>
  <threadedComment ref="M142" personId="{1A357515-B7CD-8FBB-4AEB-347B9E729497}" id="{007D0025-00E8-4309-8998-00E400CC0042}" done="0">
    <text xml:space="preserve">2000-03.12.2025
2500-26.12.2025
</text>
  </threadedComment>
  <threadedComment ref="O142" personId="{1A357515-B7CD-8FBB-4AEB-347B9E729497}" id="{00350063-008D-46D3-B032-00EF00AF0050}" done="0">
    <text xml:space="preserve">2500-01.02.2026
</text>
  </threadedComment>
  <threadedComment ref="D144" personId="{1A357515-B7CD-8FBB-4AEB-347B9E729497}" id="{008A0076-001E-4216-97B7-00A2009D00CA}" done="0">
    <text xml:space="preserve">25000-25.12.2024
</text>
  </threadedComment>
  <threadedComment ref="L145" personId="{1A357515-B7CD-8FBB-4AEB-347B9E729497}" id="{00160072-004A-47D3-BBCC-00DB008300A6}" done="0">
    <text xml:space="preserve">5000-03.11.2025
</text>
  </threadedComment>
  <threadedComment ref="M148" personId="{1A357515-B7CD-8FBB-4AEB-347B9E729497}" id="{008E009D-00EB-4C3E-894A-00C500560016}" done="0">
    <text xml:space="preserve">12500-12.12.2025
12500-29.12.2025
</text>
  </threadedComment>
  <threadedComment ref="M149" personId="{1A357515-B7CD-8FBB-4AEB-347B9E729497}" id="{00E300A2-0072-4719-8C8E-000E008C009A}" done="0">
    <text xml:space="preserve">5000-05.12.2025
</text>
  </threadedComment>
  <threadedComment ref="J149" personId="{1A357515-B7CD-8FBB-4AEB-347B9E729497}" id="{000800AF-003E-4062-AC80-00C70044000F}" done="0">
    <text xml:space="preserve">2500-08.09.2025
</text>
  </threadedComment>
  <threadedComment ref="L18" personId="{1A357515-B7CD-8FBB-4AEB-347B9E729497}" id="{00EC00AA-0009-4DD5-9F43-0097008B00C1}" done="0">
    <text xml:space="preserve">6250-10.11.2025
18750-21.11.2025
</text>
  </threadedComment>
  <threadedComment ref="U20" personId="{1A357515-B7CD-8FBB-4AEB-347B9E729497}" id="{00F5002C-00A8-415B-AA88-000B0070005F}" done="0">
    <text xml:space="preserve">частичная оплата задолженности 27.02.2025 65000р.
</text>
  </threadedComment>
  <threadedComment ref="D20" personId="{1A357515-B7CD-8FBB-4AEB-347B9E729497}" id="{00BB0030-0004-43AC-86FC-0062003A0034}" done="0">
    <text xml:space="preserve">65000-27.02.2025
</text>
  </threadedComment>
  <threadedComment ref="F20" personId="{1A357515-B7CD-8FBB-4AEB-347B9E729497}" id="{00F700B4-0090-4436-95DB-00E000F80049}" done="0">
    <text xml:space="preserve">41500-04.07
</text>
  </threadedComment>
  <threadedComment ref="M22" personId="{1A357515-B7CD-8FBB-4AEB-347B9E729497}" id="{00B300DC-0036-4F54-B0CE-008B004B001B}" done="0">
    <text xml:space="preserve">5000-07.12.2025
5000-20.12.25
</text>
  </threadedComment>
  <threadedComment ref="N23" personId="{1A357515-B7CD-8FBB-4AEB-347B9E729497}" id="{00C500F6-007C-4790-9C9D-005000E800A6}" done="0">
    <text xml:space="preserve">5000-14.01.26
</text>
  </threadedComment>
  <threadedComment ref="D24" personId="{1A357515-B7CD-8FBB-4AEB-347B9E729497}" id="{00A5001F-0043-465C-9ACF-0012005800B7}" done="0">
    <text xml:space="preserve">задолженность 25000-18.06
</text>
  </threadedComment>
  <threadedComment ref="F24" personId="{1A357515-B7CD-8FBB-4AEB-347B9E729497}" id="{00AA0068-0005-4F8F-9AF8-005100FF003B}" done="0">
    <text xml:space="preserve">22000-03.09.25
</text>
  </threadedComment>
  <threadedComment ref="K25" personId="{1A357515-B7CD-8FBB-4AEB-347B9E729497}" id="{00CF0057-0077-4C29-866D-009B00F30050}" done="0">
    <text xml:space="preserve">10000-03.10.2025
</text>
  </threadedComment>
  <threadedComment ref="O25" personId="{1A357515-B7CD-8FBB-4AEB-347B9E729497}" id="{00DB00B5-00C6-4324-B676-00D000A7005F}" done="0">
    <text xml:space="preserve">5000-05.02.2026
</text>
  </threadedComment>
  <threadedComment ref="M26" personId="{1A357515-B7CD-8FBB-4AEB-347B9E729497}" id="{00450020-005D-410A-B19F-003E00C7001E}" done="0">
    <text xml:space="preserve">15000-09:12 оплатил Бобылёв на уч.82
</text>
  </threadedComment>
  <threadedComment ref="T27" personId="{1A357515-B7CD-8FBB-4AEB-347B9E729497}" id="{00C60097-001E-4176-93A7-00B60071005D}" done="0">
    <text xml:space="preserve">5000-переплата16.04.2025
</text>
  </threadedComment>
  <threadedComment ref="D27" personId="{1A357515-B7CD-8FBB-4AEB-347B9E729497}" id="{0009000B-00C1-42A9-A11C-006A00320012}" done="0">
    <text xml:space="preserve">51000 оплата 05.11.2024 поделена между долгом 49000 и чл взн 24/25
</text>
  </threadedComment>
  <threadedComment ref="C28" personId="{1A357515-B7CD-8FBB-4AEB-347B9E729497}" id="{00C00068-00AE-45A2-98F6-00F900DB0069}" done="0">
    <text xml:space="preserve">ПЕРЕПЛАТА 12.02.24
</text>
  </threadedComment>
  <threadedComment ref="C29" personId="{1A357515-B7CD-8FBB-4AEB-347B9E729497}" id="{006100C5-005C-4704-8779-003B00A60075}" done="0">
    <text xml:space="preserve">это взносы за водопровод.
</text>
  </threadedComment>
  <threadedComment ref="E29" personId="{1A357515-B7CD-8FBB-4AEB-347B9E729497}" id="{00AC000A-00E4-4B9A-B8B8-004D007C00CD}" done="0">
    <text xml:space="preserve">Водопровод
</text>
  </threadedComment>
  <threadedComment ref="O30" personId="{1A357515-B7CD-8FBB-4AEB-347B9E729497}" id="{009F00C9-00F3-4A36-8799-00E800750016}" done="0">
    <text xml:space="preserve">5000-09.02.2026
</text>
  </threadedComment>
  <threadedComment ref="M4" personId="{1A357515-B7CD-8FBB-4AEB-347B9E729497}" id="{00E50031-0094-4470-A419-002C00C200CE}" done="0">
    <text xml:space="preserve">12500-08.12.25
</text>
  </threadedComment>
  <threadedComment ref="F31" personId="{1A357515-B7CD-8FBB-4AEB-347B9E729497}" id="{009600A0-002B-4FC8-9CA8-0065006C003B}" done="0">
    <text xml:space="preserve">42000-оплата задолженности за 23/24,24/25 и 9000 задолженность по эло-ву 
</text>
  </threadedComment>
  <threadedComment ref="C32" personId="{1A357515-B7CD-8FBB-4AEB-347B9E729497}" id="{00E800EE-00E4-45D2-8DA2-00DA00ED00A7}" done="0">
    <text xml:space="preserve">списала 0,35 просто так.
</text>
  </threadedComment>
  <threadedComment ref="I32" personId="{1A357515-B7CD-8FBB-4AEB-347B9E729497}" id="{0097002F-0071-41C9-8D1B-00A800D60059}" done="0">
    <text xml:space="preserve">25000-05.08.2025
</text>
  </threadedComment>
  <threadedComment ref="L33" personId="{1A357515-B7CD-8FBB-4AEB-347B9E729497}" id="{002B0089-0039-4BF0-AAFB-0008005C0033}" done="0">
    <text xml:space="preserve">18750-06.11.2025
</text>
  </threadedComment>
  <threadedComment ref="D33" personId="{1A357515-B7CD-8FBB-4AEB-347B9E729497}" id="{00C00004-000A-4419-BF0B-006A00EE00A5}" done="0">
    <text xml:space="preserve">11500 оплата 10.09.24
</text>
  </threadedComment>
  <threadedComment ref="D34" personId="{1A357515-B7CD-8FBB-4AEB-347B9E729497}" id="{001C00B2-00F0-4EC2-A5DA-000200DE00F8}" done="0">
    <text xml:space="preserve">22.07.2024
</text>
  </threadedComment>
  <threadedComment ref="J34" personId="{1A357515-B7CD-8FBB-4AEB-347B9E729497}" id="{00000026-00DB-4CCC-B130-00AC005B00C6}" done="0">
    <text xml:space="preserve">5000-07.09.2025
</text>
  </threadedComment>
  <threadedComment ref="J36" personId="{1A357515-B7CD-8FBB-4AEB-347B9E729497}" id="{000D0053-002C-4B67-B919-00A3002E0037}" done="0">
    <text xml:space="preserve">10000-02.09.25
</text>
  </threadedComment>
  <threadedComment ref="M39" personId="{1A357515-B7CD-8FBB-4AEB-347B9E729497}" id="{00C000F5-007F-43C8-9D56-007B00BE001B}" done="0">
    <text xml:space="preserve">5000-04.12.2025
</text>
  </threadedComment>
  <threadedComment ref="T39" personId="{1A357515-B7CD-8FBB-4AEB-347B9E729497}" id="{00AD003B-003D-45E7-ACE3-008A00F7005D}" done="0">
    <text xml:space="preserve">02.04.2025-переплата 5000р
</text>
  </threadedComment>
  <threadedComment ref="C39" personId="{1A357515-B7CD-8FBB-4AEB-347B9E729497}" id="{00FA0064-0062-4BC3-ADC9-003C00E70098}" done="0">
    <text xml:space="preserve">Переплата 500р
</text>
  </threadedComment>
  <threadedComment ref="E39" personId="{1A357515-B7CD-8FBB-4AEB-347B9E729497}" id="{004F0005-0076-4F34-B1A0-002200080091}" done="0">
    <text xml:space="preserve">переплата от 02.04.2025
</text>
  </threadedComment>
  <threadedComment ref="L40" personId="{1A357515-B7CD-8FBB-4AEB-347B9E729497}" id="{005C00BD-0079-40FF-BD50-008400800034}" done="0">
    <text xml:space="preserve">1000-05.11.2025 +25000-05.11.2025; 1000-перенесла в электроэнергию
</text>
  </threadedComment>
  <threadedComment ref="D41" personId="{1A357515-B7CD-8FBB-4AEB-347B9E729497}" id="{001C0004-00B7-4284-B9B7-007C00470070}" done="0">
    <text xml:space="preserve">25000-10.08.2024
</text>
  </threadedComment>
  <threadedComment ref="M45" personId="{1A357515-B7CD-8FBB-4AEB-347B9E729497}" id="{0033005C-00E5-42A2-AA6E-00810040009F}" done="0">
    <text xml:space="preserve">12500-08.12.2025
</text>
  </threadedComment>
  <threadedComment ref="M46" personId="{1A357515-B7CD-8FBB-4AEB-347B9E729497}" id="{00290071-0031-47F5-864A-002C007F00ED}" done="0">
    <text xml:space="preserve">10000-08.12.2025
</text>
  </threadedComment>
  <threadedComment ref="C46" personId="{1A357515-B7CD-8FBB-4AEB-347B9E729497}" id="{00DE000E-00E2-446E-A22F-002500F500B2}" done="0">
    <text xml:space="preserve">12000-водопровод
</text>
  </threadedComment>
  <threadedComment ref="D46" personId="{1A357515-B7CD-8FBB-4AEB-347B9E729497}" id="{00E000CB-0039-4B41-AD39-0035008A002A}" done="0">
    <text xml:space="preserve">10000-16.07.2024
</text>
  </threadedComment>
  <threadedComment ref="E46" personId="{1A357515-B7CD-8FBB-4AEB-347B9E729497}" id="{001F004F-009F-4331-91C5-0042004C0079}" done="0">
    <text xml:space="preserve">Врлрпровод
</text>
  </threadedComment>
  <threadedComment ref="M47" personId="{1A357515-B7CD-8FBB-4AEB-347B9E729497}" id="{005F003C-00B2-47AD-903D-0041007B001E}" done="0">
    <text xml:space="preserve">12500-08.12.2025
</text>
  </threadedComment>
  <threadedComment ref="M48" personId="{1A357515-B7CD-8FBB-4AEB-347B9E729497}" id="{006E00F5-001E-4544-9206-0010006100A8}" done="0">
    <text xml:space="preserve">15000-01/12/2025
</text>
  </threadedComment>
  <threadedComment ref="J52" personId="{1A357515-B7CD-8FBB-4AEB-347B9E729497}" id="{00DD00CA-00E7-4F64-A16B-001C002A00A8}" done="0">
    <text xml:space="preserve">2000-04.09.25
5000-24.09.25
</text>
  </threadedComment>
  <threadedComment ref="L53" personId="{1A357515-B7CD-8FBB-4AEB-347B9E729497}" id="{00CA0084-0049-4EAC-AE04-00F9000D0033}" done="0">
    <text xml:space="preserve">10000--07.11.2025
</text>
  </threadedComment>
  <threadedComment ref="F54" personId="{1A357515-B7CD-8FBB-4AEB-347B9E729497}" id="{001F00D0-0019-4A77-8E97-00DD00C500C4}" done="0">
    <text xml:space="preserve">07.2025
</text>
  </threadedComment>
  <threadedComment ref="F55" personId="{1A357515-B7CD-8FBB-4AEB-347B9E729497}" id="{00A8002C-002B-40FF-9B97-003600E1007A}" done="0">
    <text xml:space="preserve">22000-01.10.2025
</text>
  </threadedComment>
  <threadedComment ref="D57" personId="{1A357515-B7CD-8FBB-4AEB-347B9E729497}" id="{00640097-005C-4F30-8D1D-009200490055}" done="0">
    <text xml:space="preserve">8500-30.12.2024
</text>
  </threadedComment>
  <threadedComment ref="D59" personId="{1A357515-B7CD-8FBB-4AEB-347B9E729497}" id="{009E00DF-004D-4AD9-967B-00C900900069}" done="0">
    <text xml:space="preserve">500-26.12.2024
</text>
  </threadedComment>
  <threadedComment ref="F59" personId="{1A357515-B7CD-8FBB-4AEB-347B9E729497}" id="{005000A9-00E0-46D5-B752-000F00BC0012}" done="0">
    <text xml:space="preserve">11000-02.07.2025
</text>
  </threadedComment>
  <threadedComment ref="D60" personId="{1A357515-B7CD-8FBB-4AEB-347B9E729497}" id="{005F0068-003B-400A-B226-000E00DF00C1}" done="0">
    <text xml:space="preserve">13000-26.12.2024
</text>
  </threadedComment>
  <threadedComment ref="F60" personId="{1A357515-B7CD-8FBB-4AEB-347B9E729497}" id="{00C00018-00B0-4357-BBEE-001900FA0084}" done="0">
    <text xml:space="preserve">11000-02.07.2025
</text>
  </threadedComment>
  <threadedComment ref="B7" personId="{1A357515-B7CD-8FBB-4AEB-347B9E729497}" id="{004000B8-00B5-452E-9FDE-00D600E10040}" done="0">
    <text xml:space="preserve">новый собственник с 21.07.2025
</text>
  </threadedComment>
  <threadedComment ref="D61" personId="{1A357515-B7CD-8FBB-4AEB-347B9E729497}" id="{00680097-0073-48A7-9902-00CA00C70072}" done="0">
    <text xml:space="preserve">35000
45000-28.04.2025
40000-02.05.2025: поделила на 2 участка (33390 и 6610)
</text>
  </threadedComment>
  <threadedComment ref="I65" personId="{1A357515-B7CD-8FBB-4AEB-347B9E729497}" id="{006500BB-0091-4FE1-8C81-002900A60052}" done="0">
    <text xml:space="preserve">12000-04.08.25
</text>
  </threadedComment>
  <threadedComment ref="L67" personId="{1A357515-B7CD-8FBB-4AEB-347B9E729497}" id="{00C500A3-0032-4B84-A8B0-001900D4008C}" done="0">
    <text xml:space="preserve">13000-10.11.2025
</text>
  </threadedComment>
  <threadedComment ref="O67" personId="{1A357515-B7CD-8FBB-4AEB-347B9E729497}" id="{00A10082-0097-452F-BD44-00DF00790013}" done="0">
    <text xml:space="preserve">12000-03.02.2026
</text>
  </threadedComment>
  <threadedComment ref="D67" personId="{1A357515-B7CD-8FBB-4AEB-347B9E729497}" id="{0011006E-0080-4ABF-AEA2-00E8004C005E}" done="0">
    <text xml:space="preserve">25900-26.08.2024
24800-19.12.2024
</text>
  </threadedComment>
  <threadedComment ref="O69" personId="{1A357515-B7CD-8FBB-4AEB-347B9E729497}" id="{00B5006C-0029-4629-854C-006D00970026}" done="0">
    <text xml:space="preserve">4000-05.02.26
</text>
  </threadedComment>
  <threadedComment ref="D70" personId="{1A357515-B7CD-8FBB-4AEB-347B9E729497}" id="{00CB0047-003B-44B7-A310-0098008500FD}" done="0">
    <text xml:space="preserve">9000,00-28.12.24
</text>
  </threadedComment>
  <threadedComment ref="F70" personId="{1A357515-B7CD-8FBB-4AEB-347B9E729497}" id="{001B0085-008F-4ABD-B71D-000D002600B5}" done="0">
    <text xml:space="preserve">5000-03.07.2025
</text>
  </threadedComment>
  <threadedComment ref="D73" personId="{1A357515-B7CD-8FBB-4AEB-347B9E729497}" id="{001300AD-0090-44ED-9283-0021006D00DC}" done="0">
    <text xml:space="preserve">9500-02/08/2024
</text>
  </threadedComment>
  <threadedComment ref="F73" personId="{1A357515-B7CD-8FBB-4AEB-347B9E729497}" id="{00410005-0086-4943-A548-001A001A0027}" done="0">
    <text xml:space="preserve">4000-14,07,25
3000-12.09.2025
</text>
  </threadedComment>
  <threadedComment ref="M75" personId="{1A357515-B7CD-8FBB-4AEB-347B9E729497}" id="{008E008E-000A-48D9-BB06-00C3009D000C}" done="0">
    <text xml:space="preserve">13000-05.12.2025
</text>
  </threadedComment>
  <threadedComment ref="D76" personId="{1A357515-B7CD-8FBB-4AEB-347B9E729497}" id="{00070008-00F7-422B-B0E5-0072009B0030}" done="0">
    <text xml:space="preserve">25000-20.08.2024
</text>
  </threadedComment>
  <threadedComment ref="I80" personId="{1A357515-B7CD-8FBB-4AEB-347B9E729497}" id="{00E10065-004F-49BA-8660-00A2002A0064}" done="0">
    <text xml:space="preserve">500+16000 -04.08.2025
</text>
  </threadedComment>
  <threadedComment ref="M9" personId="{1A357515-B7CD-8FBB-4AEB-347B9E729497}" id="{001200EE-0037-4106-BB5B-00320080006A}" done="0">
    <text xml:space="preserve">15000-05.12.2025
</text>
  </threadedComment>
  <threadedComment ref="D81" personId="{1A357515-B7CD-8FBB-4AEB-347B9E729497}" id="{00EB003C-0064-42BB-B7BC-00D600B100D5}" done="0">
    <text xml:space="preserve">12000-15.07.2024
</text>
  </threadedComment>
  <threadedComment ref="N82" personId="{1A357515-B7CD-8FBB-4AEB-347B9E729497}" id="{00090032-00E1-42A5-A8EE-00D800AE0000}" done="0">
    <text xml:space="preserve">25000-03.01.2025
</text>
  </threadedComment>
  <threadedComment ref="M84" personId="{1A357515-B7CD-8FBB-4AEB-347B9E729497}" id="{008E00A6-00C1-4F24-922E-005B00D4000B}" done="0">
    <text xml:space="preserve">25000 из 60000-22.12.2025
</text>
  </threadedComment>
  <threadedComment ref="M85" personId="{1A357515-B7CD-8FBB-4AEB-347B9E729497}" id="{00E5005A-002A-4210-8D5A-003B00D80041}" done="0"/>
  <threadedComment ref="N90" personId="{1A357515-B7CD-8FBB-4AEB-347B9E729497}" id="{00940082-00CF-4294-BA64-0093003000DB}" done="0">
    <text xml:space="preserve">3000-18.01.26
</text>
  </threadedComment>
  <threadedComment ref="D10" personId="{1A357515-B7CD-8FBB-4AEB-347B9E729497}" id="{0047002B-00F1-473C-9E01-00BF005B007D}" done="0">
    <text xml:space="preserve">5000-08.08.2024
</text>
  </threadedComment>
  <threadedComment ref="L91" personId="{1A357515-B7CD-8FBB-4AEB-347B9E729497}" id="{00890078-00B2-4448-A0A7-000C008700C6}" done="0">
    <text xml:space="preserve">2000-01.11.2025
1000-21.11.2025
</text>
  </threadedComment>
  <threadedComment ref="M91" personId="{1A357515-B7CD-8FBB-4AEB-347B9E729497}" id="{00B90080-002A-4CDD-A2D7-00D000B3008B}" done="0">
    <text xml:space="preserve">1000-20.12.2025
</text>
  </threadedComment>
  <threadedComment ref="N91" personId="{1A357515-B7CD-8FBB-4AEB-347B9E729497}" id="{005F0083-00D2-4DE2-A549-00500013005A}" done="0">
    <text xml:space="preserve">1000-12.01.26
</text>
  </threadedComment>
  <threadedComment ref="O91" personId="{1A357515-B7CD-8FBB-4AEB-347B9E729497}" id="{00FA00B0-00AC-4834-AECB-00810043002D}" done="0">
    <text xml:space="preserve">1000-03.02.2026
</text>
  </threadedComment>
  <threadedComment ref="I91" personId="{1A357515-B7CD-8FBB-4AEB-347B9E729497}" id="{00FA0004-005C-486F-A8F7-00E400BC0033}" done="0">
    <text xml:space="preserve">3000-05.08.25
</text>
  </threadedComment>
  <threadedComment ref="K92" personId="{1A357515-B7CD-8FBB-4AEB-347B9E729497}" id="{005A00A6-0015-4AFF-ABBD-009500D50010}" done="0">
    <text xml:space="preserve">5000-10.10.2025
</text>
  </threadedComment>
  <threadedComment ref="M92" personId="{1A357515-B7CD-8FBB-4AEB-347B9E729497}" id="{00F60069-00CC-4CC9-8E06-004900F60028}" done="0">
    <text xml:space="preserve">5000-10.12.2025
</text>
  </threadedComment>
  <threadedComment ref="D93" personId="{1A357515-B7CD-8FBB-4AEB-347B9E729497}" id="{00CA003E-0010-4B96-8943-006000EA000F}" done="0">
    <text xml:space="preserve">4000-оплата 03.09.2024 из суммы 26000
</text>
  </threadedComment>
  <threadedComment ref="J99" personId="{1A357515-B7CD-8FBB-4AEB-347B9E729497}" id="{008F0036-004A-4D7F-A6CD-0045002300CD}" done="0">
    <text xml:space="preserve">02.09.2025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15" personId="{1A357515-B7CD-8FBB-4AEB-347B9E729497}" id="{00080078-0023-48E0-9586-007D00CB001F}" done="0">
    <text xml:space="preserve">Врлрпровод
</text>
  </threadedComment>
  <threadedComment ref="B8" personId="{1A357515-B7CD-8FBB-4AEB-347B9E729497}" id="{009D00D9-007B-4F8E-AF64-001200C1001A}" done="0">
    <text xml:space="preserve">новый собственник с 21.07.2025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89"/>
  <sheetViews>
    <sheetView tabSelected="1" workbookViewId="0">
      <pane ySplit="3" topLeftCell="A4" activePane="bottomLeft" state="frozen"/>
      <selection pane="bottomLeft" activeCell="X12" sqref="X12"/>
    </sheetView>
  </sheetViews>
  <sheetFormatPr defaultRowHeight="15.75" outlineLevelCol="1" x14ac:dyDescent="0.25"/>
  <cols>
    <col min="1" max="1" width="8.7109375" style="120" customWidth="1"/>
    <col min="2" max="2" width="21.28515625" style="1" hidden="1" customWidth="1"/>
    <col min="3" max="3" width="16.140625" style="2" hidden="1" customWidth="1"/>
    <col min="4" max="6" width="14" style="3" hidden="1" customWidth="1"/>
    <col min="7" max="7" width="15.28515625" customWidth="1"/>
    <col min="8" max="8" width="13.28515625" customWidth="1" outlineLevel="1"/>
    <col min="9" max="9" width="11.7109375" customWidth="1" outlineLevel="1"/>
    <col min="10" max="10" width="12.28515625" style="72" customWidth="1" outlineLevel="1"/>
    <col min="11" max="11" width="11.42578125" style="72" customWidth="1" outlineLevel="1"/>
    <col min="12" max="12" width="11.85546875" style="72" customWidth="1" outlineLevel="1"/>
    <col min="13" max="13" width="11.28515625" style="72" customWidth="1" outlineLevel="1"/>
    <col min="14" max="14" width="11.42578125" style="72" customWidth="1" outlineLevel="1" collapsed="1"/>
    <col min="15" max="15" width="11.42578125" style="72" customWidth="1" outlineLevel="1"/>
    <col min="16" max="16" width="11.28515625" style="72" hidden="1" customWidth="1" outlineLevel="1"/>
    <col min="17" max="17" width="11.7109375" style="72" hidden="1" customWidth="1" outlineLevel="1"/>
    <col min="18" max="18" width="12.28515625" style="72" hidden="1" customWidth="1" outlineLevel="1"/>
    <col min="19" max="19" width="12.140625" style="72" hidden="1" customWidth="1" outlineLevel="1"/>
    <col min="20" max="20" width="14.7109375" customWidth="1" collapsed="1"/>
    <col min="21" max="21" width="10" style="107" customWidth="1"/>
    <col min="22" max="22" width="19.7109375" hidden="1" customWidth="1"/>
    <col min="23" max="23" width="19.28515625" hidden="1" customWidth="1"/>
  </cols>
  <sheetData>
    <row r="1" spans="1:26" ht="30.75" customHeight="1" thickBot="1" x14ac:dyDescent="0.35">
      <c r="A1" s="81" t="s">
        <v>210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3"/>
      <c r="V1" s="4"/>
      <c r="Y1" s="5" t="s">
        <v>1</v>
      </c>
      <c r="Z1" s="6" t="s">
        <v>2</v>
      </c>
    </row>
    <row r="2" spans="1:26" ht="33" customHeight="1" thickBot="1" x14ac:dyDescent="0.3">
      <c r="A2" s="96" t="s">
        <v>3</v>
      </c>
      <c r="B2" s="79" t="s">
        <v>4</v>
      </c>
      <c r="C2" s="84" t="s">
        <v>211</v>
      </c>
      <c r="D2" s="85"/>
      <c r="E2" s="84" t="s">
        <v>212</v>
      </c>
      <c r="F2" s="85"/>
      <c r="G2" s="86" t="s">
        <v>213</v>
      </c>
      <c r="H2" s="87"/>
      <c r="I2" s="7"/>
      <c r="J2" s="181" t="s">
        <v>214</v>
      </c>
      <c r="K2" s="182"/>
      <c r="L2" s="7"/>
      <c r="M2" s="7"/>
      <c r="N2" s="7"/>
      <c r="O2" s="7"/>
      <c r="P2" s="7"/>
      <c r="Q2" s="7"/>
      <c r="R2" s="7"/>
      <c r="S2" s="8"/>
      <c r="T2" s="88" t="s">
        <v>8</v>
      </c>
      <c r="U2" s="96" t="s">
        <v>3</v>
      </c>
      <c r="V2" s="9"/>
      <c r="W2" s="79" t="s">
        <v>4</v>
      </c>
      <c r="Y2" s="6"/>
      <c r="Z2" s="10">
        <f t="shared" ref="Z2:Z3" si="0">SUMIF(U4:U149,Y2,T4:T149)</f>
        <v>0</v>
      </c>
    </row>
    <row r="3" spans="1:26" ht="43.15" customHeight="1" thickBot="1" x14ac:dyDescent="0.3">
      <c r="A3" s="97"/>
      <c r="B3" s="80"/>
      <c r="C3" s="11" t="s">
        <v>9</v>
      </c>
      <c r="D3" s="12" t="s">
        <v>215</v>
      </c>
      <c r="E3" s="11" t="s">
        <v>9</v>
      </c>
      <c r="F3" s="12" t="s">
        <v>215</v>
      </c>
      <c r="G3" s="13" t="s">
        <v>11</v>
      </c>
      <c r="H3" s="14" t="s">
        <v>12</v>
      </c>
      <c r="I3" s="73" t="s">
        <v>13</v>
      </c>
      <c r="J3" s="15" t="s">
        <v>14</v>
      </c>
      <c r="K3" s="15" t="s">
        <v>15</v>
      </c>
      <c r="L3" s="15" t="s">
        <v>16</v>
      </c>
      <c r="M3" s="15" t="s">
        <v>17</v>
      </c>
      <c r="N3" s="15" t="s">
        <v>18</v>
      </c>
      <c r="O3" s="74" t="s">
        <v>19</v>
      </c>
      <c r="P3" s="74" t="s">
        <v>20</v>
      </c>
      <c r="Q3" s="74" t="s">
        <v>21</v>
      </c>
      <c r="R3" s="74" t="s">
        <v>22</v>
      </c>
      <c r="S3" s="74" t="s">
        <v>23</v>
      </c>
      <c r="T3" s="89"/>
      <c r="U3" s="97"/>
      <c r="V3" s="16"/>
      <c r="W3" s="80"/>
      <c r="Y3" s="17"/>
      <c r="Z3" s="6">
        <f t="shared" si="0"/>
        <v>0</v>
      </c>
    </row>
    <row r="4" spans="1:26" ht="23.25" thickBot="1" x14ac:dyDescent="0.3">
      <c r="A4" s="108">
        <v>1</v>
      </c>
      <c r="B4" s="18" t="s">
        <v>24</v>
      </c>
      <c r="C4" s="19">
        <v>0</v>
      </c>
      <c r="D4" s="20"/>
      <c r="E4" s="11">
        <f>'24-25'!R4</f>
        <v>0</v>
      </c>
      <c r="F4" s="20"/>
      <c r="G4" s="21">
        <v>25000</v>
      </c>
      <c r="H4" s="22"/>
      <c r="I4" s="23"/>
      <c r="J4" s="24"/>
      <c r="K4" s="24"/>
      <c r="L4" s="24"/>
      <c r="M4" s="33">
        <v>12500</v>
      </c>
      <c r="N4" s="90"/>
      <c r="O4" s="75"/>
      <c r="P4" s="75"/>
      <c r="Q4" s="75"/>
      <c r="R4" s="75"/>
      <c r="S4" s="74"/>
      <c r="T4" s="93">
        <f t="shared" ref="T4:T67" si="1">E4-F4+G4-H4-I4-J4-K4-L4-M4-N4-O4-P4-Q4-R4-S4</f>
        <v>12500</v>
      </c>
      <c r="U4" s="98">
        <v>1</v>
      </c>
      <c r="V4" s="25"/>
      <c r="W4" s="26" t="s">
        <v>24</v>
      </c>
      <c r="Z4" s="27">
        <f>SUM(Z2:Z3)</f>
        <v>0</v>
      </c>
    </row>
    <row r="5" spans="1:26" ht="23.25" thickBot="1" x14ac:dyDescent="0.3">
      <c r="A5" s="109" t="s">
        <v>25</v>
      </c>
      <c r="B5" s="28" t="s">
        <v>26</v>
      </c>
      <c r="C5" s="29">
        <v>210550</v>
      </c>
      <c r="D5" s="30"/>
      <c r="E5" s="11">
        <f>'24-25'!R5</f>
        <v>232550</v>
      </c>
      <c r="F5" s="30"/>
      <c r="G5" s="21">
        <v>25000</v>
      </c>
      <c r="H5" s="31"/>
      <c r="I5" s="32"/>
      <c r="J5" s="33"/>
      <c r="K5" s="33"/>
      <c r="L5" s="33"/>
      <c r="M5" s="33"/>
      <c r="N5" s="92"/>
      <c r="O5" s="76"/>
      <c r="P5" s="76"/>
      <c r="Q5" s="76"/>
      <c r="R5" s="76"/>
      <c r="S5" s="74"/>
      <c r="T5" s="95">
        <f t="shared" si="1"/>
        <v>257550</v>
      </c>
      <c r="U5" s="99" t="s">
        <v>25</v>
      </c>
      <c r="V5" s="34"/>
      <c r="W5" s="28" t="s">
        <v>26</v>
      </c>
    </row>
    <row r="6" spans="1:26" ht="22.5" customHeight="1" thickBot="1" x14ac:dyDescent="0.3">
      <c r="A6" s="109" t="s">
        <v>27</v>
      </c>
      <c r="B6" s="28" t="s">
        <v>28</v>
      </c>
      <c r="C6" s="29">
        <v>121700</v>
      </c>
      <c r="D6" s="30"/>
      <c r="E6" s="11">
        <f>'24-25'!R6</f>
        <v>143700</v>
      </c>
      <c r="F6" s="30"/>
      <c r="G6" s="21">
        <v>25000</v>
      </c>
      <c r="H6" s="31"/>
      <c r="I6" s="32"/>
      <c r="J6" s="33"/>
      <c r="K6" s="33"/>
      <c r="L6" s="33"/>
      <c r="M6" s="33"/>
      <c r="N6" s="92"/>
      <c r="O6" s="76"/>
      <c r="P6" s="76"/>
      <c r="Q6" s="76"/>
      <c r="R6" s="76"/>
      <c r="S6" s="74"/>
      <c r="T6" s="95">
        <f t="shared" si="1"/>
        <v>168700</v>
      </c>
      <c r="U6" s="99" t="s">
        <v>27</v>
      </c>
      <c r="V6" s="34"/>
      <c r="W6" s="28" t="s">
        <v>28</v>
      </c>
    </row>
    <row r="7" spans="1:26" ht="23.25" thickBot="1" x14ac:dyDescent="0.3">
      <c r="A7" s="110">
        <v>3</v>
      </c>
      <c r="B7" s="28" t="s">
        <v>216</v>
      </c>
      <c r="C7" s="29">
        <v>123850</v>
      </c>
      <c r="D7" s="30"/>
      <c r="E7" s="11">
        <f>'24-25'!R7</f>
        <v>123850</v>
      </c>
      <c r="F7" s="30"/>
      <c r="G7" s="21">
        <v>25000</v>
      </c>
      <c r="H7" s="31"/>
      <c r="I7" s="32"/>
      <c r="J7" s="33">
        <v>25000</v>
      </c>
      <c r="K7" s="33"/>
      <c r="L7" s="33"/>
      <c r="M7" s="33"/>
      <c r="N7" s="92"/>
      <c r="O7" s="76"/>
      <c r="P7" s="76"/>
      <c r="Q7" s="76"/>
      <c r="R7" s="76"/>
      <c r="S7" s="74"/>
      <c r="T7" s="95">
        <f t="shared" si="1"/>
        <v>123850</v>
      </c>
      <c r="U7" s="100">
        <v>3</v>
      </c>
      <c r="V7" s="35"/>
      <c r="W7" s="28" t="s">
        <v>216</v>
      </c>
    </row>
    <row r="8" spans="1:26" ht="23.25" thickBot="1" x14ac:dyDescent="0.3">
      <c r="A8" s="111">
        <v>4</v>
      </c>
      <c r="B8" s="36" t="s">
        <v>30</v>
      </c>
      <c r="C8" s="29">
        <v>0</v>
      </c>
      <c r="D8" s="30"/>
      <c r="E8" s="11">
        <f>'24-25'!R8</f>
        <v>0</v>
      </c>
      <c r="F8" s="30"/>
      <c r="G8" s="21">
        <v>25000</v>
      </c>
      <c r="H8" s="31"/>
      <c r="I8" s="32"/>
      <c r="J8" s="33"/>
      <c r="K8" s="33">
        <v>25000</v>
      </c>
      <c r="L8" s="33"/>
      <c r="M8" s="33"/>
      <c r="N8" s="92"/>
      <c r="O8" s="76"/>
      <c r="P8" s="76"/>
      <c r="Q8" s="76"/>
      <c r="R8" s="76"/>
      <c r="S8" s="74"/>
      <c r="T8" s="95">
        <f t="shared" si="1"/>
        <v>0</v>
      </c>
      <c r="U8" s="100">
        <v>4</v>
      </c>
      <c r="V8" s="35"/>
      <c r="W8" s="28" t="s">
        <v>30</v>
      </c>
    </row>
    <row r="9" spans="1:26" ht="23.25" thickBot="1" x14ac:dyDescent="0.3">
      <c r="A9" s="111">
        <v>5</v>
      </c>
      <c r="B9" s="36" t="s">
        <v>31</v>
      </c>
      <c r="C9" s="29">
        <v>0</v>
      </c>
      <c r="D9" s="30"/>
      <c r="E9" s="11">
        <f>'24-25'!R9</f>
        <v>0</v>
      </c>
      <c r="F9" s="30"/>
      <c r="G9" s="21">
        <v>25000</v>
      </c>
      <c r="H9" s="31"/>
      <c r="I9" s="32"/>
      <c r="J9" s="33"/>
      <c r="K9" s="33"/>
      <c r="L9" s="33"/>
      <c r="M9" s="33">
        <v>15000</v>
      </c>
      <c r="N9" s="92"/>
      <c r="O9" s="76"/>
      <c r="P9" s="76"/>
      <c r="Q9" s="76"/>
      <c r="R9" s="76"/>
      <c r="S9" s="74"/>
      <c r="T9" s="95">
        <f t="shared" si="1"/>
        <v>10000</v>
      </c>
      <c r="U9" s="100">
        <v>5</v>
      </c>
      <c r="V9" s="35"/>
      <c r="W9" s="28" t="s">
        <v>31</v>
      </c>
    </row>
    <row r="10" spans="1:26" ht="23.25" thickBot="1" x14ac:dyDescent="0.3">
      <c r="A10" s="111">
        <v>6</v>
      </c>
      <c r="B10" s="36" t="s">
        <v>32</v>
      </c>
      <c r="C10" s="29">
        <v>5000</v>
      </c>
      <c r="D10" s="30">
        <v>5000</v>
      </c>
      <c r="E10" s="11">
        <f>'24-25'!R10</f>
        <v>0</v>
      </c>
      <c r="F10" s="30"/>
      <c r="G10" s="21">
        <v>25000</v>
      </c>
      <c r="H10" s="31"/>
      <c r="I10" s="32"/>
      <c r="J10" s="33"/>
      <c r="K10" s="33"/>
      <c r="L10" s="33"/>
      <c r="M10" s="33">
        <v>10000</v>
      </c>
      <c r="N10" s="92"/>
      <c r="O10" s="76"/>
      <c r="P10" s="76"/>
      <c r="Q10" s="76"/>
      <c r="R10" s="76"/>
      <c r="S10" s="74"/>
      <c r="T10" s="95">
        <f t="shared" si="1"/>
        <v>15000</v>
      </c>
      <c r="U10" s="100">
        <v>6</v>
      </c>
      <c r="V10" s="35"/>
      <c r="W10" s="28" t="s">
        <v>32</v>
      </c>
    </row>
    <row r="11" spans="1:26" ht="23.25" thickBot="1" x14ac:dyDescent="0.3">
      <c r="A11" s="111">
        <v>7</v>
      </c>
      <c r="B11" s="36" t="s">
        <v>33</v>
      </c>
      <c r="C11" s="29">
        <v>0</v>
      </c>
      <c r="D11" s="30"/>
      <c r="E11" s="11">
        <f>'24-25'!R11</f>
        <v>0</v>
      </c>
      <c r="F11" s="30"/>
      <c r="G11" s="21">
        <v>25000</v>
      </c>
      <c r="H11" s="31"/>
      <c r="I11" s="32"/>
      <c r="J11" s="33"/>
      <c r="K11" s="33">
        <v>10000</v>
      </c>
      <c r="L11" s="33"/>
      <c r="M11" s="33">
        <v>5000</v>
      </c>
      <c r="N11" s="92"/>
      <c r="O11" s="77">
        <v>5000</v>
      </c>
      <c r="P11" s="76"/>
      <c r="Q11" s="76"/>
      <c r="R11" s="76"/>
      <c r="S11" s="74"/>
      <c r="T11" s="95">
        <f t="shared" si="1"/>
        <v>5000</v>
      </c>
      <c r="U11" s="100">
        <v>7</v>
      </c>
      <c r="V11" s="35"/>
      <c r="W11" s="28" t="s">
        <v>33</v>
      </c>
    </row>
    <row r="12" spans="1:26" ht="23.25" thickBot="1" x14ac:dyDescent="0.3">
      <c r="A12" s="111">
        <v>8</v>
      </c>
      <c r="B12" s="36" t="s">
        <v>34</v>
      </c>
      <c r="C12" s="29">
        <v>28000</v>
      </c>
      <c r="D12" s="30">
        <v>28000</v>
      </c>
      <c r="E12" s="11">
        <f>'24-25'!R12</f>
        <v>0</v>
      </c>
      <c r="F12" s="30"/>
      <c r="G12" s="21">
        <v>25000</v>
      </c>
      <c r="H12" s="31"/>
      <c r="I12" s="32"/>
      <c r="J12" s="33"/>
      <c r="K12" s="33"/>
      <c r="L12" s="33"/>
      <c r="M12" s="33"/>
      <c r="N12" s="92"/>
      <c r="O12" s="76"/>
      <c r="P12" s="76"/>
      <c r="Q12" s="76"/>
      <c r="R12" s="76"/>
      <c r="S12" s="74"/>
      <c r="T12" s="95">
        <f t="shared" si="1"/>
        <v>25000</v>
      </c>
      <c r="U12" s="100">
        <v>8</v>
      </c>
      <c r="V12" s="35"/>
      <c r="W12" s="28" t="s">
        <v>34</v>
      </c>
    </row>
    <row r="13" spans="1:26" ht="23.25" thickBot="1" x14ac:dyDescent="0.3">
      <c r="A13" s="111">
        <v>9</v>
      </c>
      <c r="B13" s="36" t="s">
        <v>35</v>
      </c>
      <c r="C13" s="29">
        <v>0</v>
      </c>
      <c r="D13" s="30"/>
      <c r="E13" s="11">
        <f>'24-25'!R13</f>
        <v>0</v>
      </c>
      <c r="F13" s="30"/>
      <c r="G13" s="21">
        <v>25000</v>
      </c>
      <c r="H13" s="31"/>
      <c r="I13" s="32"/>
      <c r="J13" s="33"/>
      <c r="K13" s="33"/>
      <c r="L13" s="33"/>
      <c r="M13" s="33">
        <v>25000</v>
      </c>
      <c r="N13" s="92"/>
      <c r="O13" s="76"/>
      <c r="P13" s="76"/>
      <c r="Q13" s="76"/>
      <c r="R13" s="76"/>
      <c r="S13" s="74"/>
      <c r="T13" s="95">
        <f t="shared" si="1"/>
        <v>0</v>
      </c>
      <c r="U13" s="100">
        <v>9</v>
      </c>
      <c r="V13" s="35"/>
      <c r="W13" s="28" t="s">
        <v>35</v>
      </c>
    </row>
    <row r="14" spans="1:26" ht="19.149999999999999" customHeight="1" thickBot="1" x14ac:dyDescent="0.3">
      <c r="A14" s="112" t="s">
        <v>36</v>
      </c>
      <c r="B14" s="36" t="s">
        <v>37</v>
      </c>
      <c r="C14" s="29">
        <v>500</v>
      </c>
      <c r="D14" s="30"/>
      <c r="E14" s="11">
        <v>6000</v>
      </c>
      <c r="F14" s="30">
        <v>6000</v>
      </c>
      <c r="G14" s="21">
        <v>25000</v>
      </c>
      <c r="H14" s="31"/>
      <c r="I14" s="32"/>
      <c r="J14" s="33">
        <v>2000</v>
      </c>
      <c r="K14" s="33">
        <v>3000</v>
      </c>
      <c r="L14" s="33">
        <v>2000</v>
      </c>
      <c r="M14" s="33">
        <v>2000</v>
      </c>
      <c r="N14" s="92">
        <v>2000</v>
      </c>
      <c r="O14" s="77">
        <v>1500</v>
      </c>
      <c r="P14" s="76"/>
      <c r="Q14" s="76"/>
      <c r="R14" s="76"/>
      <c r="S14" s="74"/>
      <c r="T14" s="95">
        <f t="shared" si="1"/>
        <v>12500</v>
      </c>
      <c r="U14" s="99" t="s">
        <v>36</v>
      </c>
      <c r="V14" s="34"/>
      <c r="W14" s="37" t="s">
        <v>38</v>
      </c>
    </row>
    <row r="15" spans="1:26" ht="23.25" thickBot="1" x14ac:dyDescent="0.3">
      <c r="A15" s="111">
        <v>11</v>
      </c>
      <c r="B15" s="36" t="s">
        <v>39</v>
      </c>
      <c r="C15" s="29">
        <v>0</v>
      </c>
      <c r="D15" s="30"/>
      <c r="E15" s="11">
        <f>'24-25'!R15</f>
        <v>0</v>
      </c>
      <c r="F15" s="30"/>
      <c r="G15" s="21">
        <v>25000</v>
      </c>
      <c r="H15" s="31"/>
      <c r="I15" s="32">
        <v>15000</v>
      </c>
      <c r="J15" s="33"/>
      <c r="K15" s="33">
        <v>10000</v>
      </c>
      <c r="L15" s="33"/>
      <c r="M15" s="33"/>
      <c r="N15" s="92"/>
      <c r="O15" s="76"/>
      <c r="P15" s="76"/>
      <c r="Q15" s="76"/>
      <c r="R15" s="76"/>
      <c r="S15" s="74"/>
      <c r="T15" s="95">
        <f t="shared" si="1"/>
        <v>0</v>
      </c>
      <c r="U15" s="100">
        <v>11</v>
      </c>
      <c r="V15" s="35"/>
      <c r="W15" s="28" t="s">
        <v>39</v>
      </c>
    </row>
    <row r="16" spans="1:26" ht="23.25" thickBot="1" x14ac:dyDescent="0.3">
      <c r="A16" s="111">
        <v>12</v>
      </c>
      <c r="B16" s="36" t="s">
        <v>40</v>
      </c>
      <c r="C16" s="29">
        <v>0</v>
      </c>
      <c r="D16" s="30"/>
      <c r="E16" s="11">
        <f>'24-25'!R16</f>
        <v>0</v>
      </c>
      <c r="F16" s="30"/>
      <c r="G16" s="21">
        <v>25000</v>
      </c>
      <c r="H16" s="31"/>
      <c r="I16" s="32"/>
      <c r="J16" s="33"/>
      <c r="K16" s="33">
        <v>6250</v>
      </c>
      <c r="L16" s="33">
        <v>6250</v>
      </c>
      <c r="M16" s="33"/>
      <c r="N16" s="92"/>
      <c r="O16" s="77">
        <v>6500</v>
      </c>
      <c r="P16" s="76"/>
      <c r="Q16" s="76"/>
      <c r="R16" s="76"/>
      <c r="S16" s="74"/>
      <c r="T16" s="95">
        <f t="shared" si="1"/>
        <v>6000</v>
      </c>
      <c r="U16" s="100">
        <v>12</v>
      </c>
      <c r="V16" s="35"/>
      <c r="W16" s="28" t="s">
        <v>40</v>
      </c>
    </row>
    <row r="17" spans="1:23" ht="23.25" thickBot="1" x14ac:dyDescent="0.3">
      <c r="A17" s="110" t="s">
        <v>41</v>
      </c>
      <c r="B17" s="28" t="s">
        <v>42</v>
      </c>
      <c r="C17" s="29">
        <v>10000</v>
      </c>
      <c r="D17" s="30">
        <v>10000</v>
      </c>
      <c r="E17" s="11">
        <f>'24-25'!R17</f>
        <v>0</v>
      </c>
      <c r="F17" s="30"/>
      <c r="G17" s="21">
        <v>25000</v>
      </c>
      <c r="H17" s="31"/>
      <c r="I17" s="32"/>
      <c r="J17" s="33"/>
      <c r="K17" s="33"/>
      <c r="L17" s="33"/>
      <c r="M17" s="33"/>
      <c r="N17" s="92"/>
      <c r="O17" s="76"/>
      <c r="P17" s="76"/>
      <c r="Q17" s="76"/>
      <c r="R17" s="76"/>
      <c r="S17" s="74"/>
      <c r="T17" s="95">
        <f t="shared" si="1"/>
        <v>25000</v>
      </c>
      <c r="U17" s="100" t="s">
        <v>41</v>
      </c>
      <c r="V17" s="35"/>
      <c r="W17" s="28" t="s">
        <v>42</v>
      </c>
    </row>
    <row r="18" spans="1:23" ht="23.25" thickBot="1" x14ac:dyDescent="0.3">
      <c r="A18" s="112" t="s">
        <v>43</v>
      </c>
      <c r="B18" s="36" t="s">
        <v>44</v>
      </c>
      <c r="C18" s="29">
        <v>0</v>
      </c>
      <c r="D18" s="30"/>
      <c r="E18" s="11">
        <f>'24-25'!R18</f>
        <v>0</v>
      </c>
      <c r="F18" s="30"/>
      <c r="G18" s="21">
        <v>25000</v>
      </c>
      <c r="H18" s="31"/>
      <c r="I18" s="32"/>
      <c r="J18" s="33"/>
      <c r="K18" s="33"/>
      <c r="L18" s="33">
        <v>25000</v>
      </c>
      <c r="M18" s="33"/>
      <c r="N18" s="92"/>
      <c r="O18" s="76"/>
      <c r="P18" s="76"/>
      <c r="Q18" s="76"/>
      <c r="R18" s="76"/>
      <c r="S18" s="74"/>
      <c r="T18" s="95">
        <f t="shared" si="1"/>
        <v>0</v>
      </c>
      <c r="U18" s="99" t="s">
        <v>43</v>
      </c>
      <c r="V18" s="34"/>
      <c r="W18" s="28" t="s">
        <v>44</v>
      </c>
    </row>
    <row r="19" spans="1:23" ht="23.25" thickBot="1" x14ac:dyDescent="0.3">
      <c r="A19" s="111">
        <v>15</v>
      </c>
      <c r="B19" s="36" t="s">
        <v>45</v>
      </c>
      <c r="C19" s="29">
        <v>0</v>
      </c>
      <c r="D19" s="30"/>
      <c r="E19" s="11">
        <f>'24-25'!R19</f>
        <v>0</v>
      </c>
      <c r="F19" s="30"/>
      <c r="G19" s="21">
        <v>25000</v>
      </c>
      <c r="H19" s="31"/>
      <c r="I19" s="32">
        <v>10000</v>
      </c>
      <c r="J19" s="33"/>
      <c r="K19" s="33"/>
      <c r="L19" s="33">
        <v>10000</v>
      </c>
      <c r="M19" s="33"/>
      <c r="N19" s="92"/>
      <c r="O19" s="76"/>
      <c r="P19" s="76"/>
      <c r="Q19" s="76"/>
      <c r="R19" s="76"/>
      <c r="S19" s="74"/>
      <c r="T19" s="95">
        <f t="shared" si="1"/>
        <v>5000</v>
      </c>
      <c r="U19" s="100">
        <v>15</v>
      </c>
      <c r="V19" s="35"/>
      <c r="W19" s="28" t="s">
        <v>45</v>
      </c>
    </row>
    <row r="20" spans="1:23" ht="23.25" thickBot="1" x14ac:dyDescent="0.3">
      <c r="A20" s="110" t="s">
        <v>217</v>
      </c>
      <c r="B20" s="36" t="s">
        <v>48</v>
      </c>
      <c r="C20" s="29">
        <v>84500</v>
      </c>
      <c r="D20" s="30">
        <v>65000</v>
      </c>
      <c r="E20" s="11">
        <f>'24-25'!R20</f>
        <v>41500</v>
      </c>
      <c r="F20" s="30">
        <v>41500</v>
      </c>
      <c r="G20" s="21">
        <v>0</v>
      </c>
      <c r="H20" s="31"/>
      <c r="I20" s="32"/>
      <c r="J20" s="33"/>
      <c r="K20" s="33"/>
      <c r="L20" s="33"/>
      <c r="M20" s="33"/>
      <c r="N20" s="92"/>
      <c r="O20" s="76"/>
      <c r="P20" s="76"/>
      <c r="Q20" s="76"/>
      <c r="R20" s="76"/>
      <c r="S20" s="74"/>
      <c r="T20" s="95">
        <f t="shared" si="1"/>
        <v>0</v>
      </c>
      <c r="U20" s="100" t="s">
        <v>217</v>
      </c>
      <c r="V20" s="35"/>
      <c r="W20" s="36" t="s">
        <v>48</v>
      </c>
    </row>
    <row r="21" spans="1:23" ht="23.25" thickBot="1" x14ac:dyDescent="0.3">
      <c r="A21" s="111">
        <v>18</v>
      </c>
      <c r="B21" s="36" t="s">
        <v>47</v>
      </c>
      <c r="C21" s="29">
        <v>0</v>
      </c>
      <c r="D21" s="30"/>
      <c r="E21" s="11">
        <f>'24-25'!R21</f>
        <v>0</v>
      </c>
      <c r="F21" s="30"/>
      <c r="G21" s="21">
        <v>25000</v>
      </c>
      <c r="H21" s="31"/>
      <c r="I21" s="32"/>
      <c r="J21" s="33"/>
      <c r="K21" s="33"/>
      <c r="L21" s="33">
        <v>15000</v>
      </c>
      <c r="M21" s="33"/>
      <c r="N21" s="92"/>
      <c r="O21" s="76"/>
      <c r="P21" s="76"/>
      <c r="Q21" s="76"/>
      <c r="R21" s="76"/>
      <c r="S21" s="74"/>
      <c r="T21" s="95">
        <f t="shared" si="1"/>
        <v>10000</v>
      </c>
      <c r="U21" s="100">
        <v>18</v>
      </c>
      <c r="V21" s="35"/>
      <c r="W21" s="28" t="s">
        <v>47</v>
      </c>
    </row>
    <row r="22" spans="1:23" ht="23.25" thickBot="1" x14ac:dyDescent="0.3">
      <c r="A22" s="111" t="s">
        <v>218</v>
      </c>
      <c r="B22" s="36" t="s">
        <v>48</v>
      </c>
      <c r="C22" s="29">
        <v>-1500</v>
      </c>
      <c r="D22" s="30"/>
      <c r="E22" s="11">
        <f>'24-25'!R22</f>
        <v>0</v>
      </c>
      <c r="F22" s="30"/>
      <c r="G22" s="21">
        <v>25000</v>
      </c>
      <c r="H22" s="31"/>
      <c r="I22" s="32"/>
      <c r="J22" s="33"/>
      <c r="K22" s="33"/>
      <c r="L22" s="33">
        <v>5000</v>
      </c>
      <c r="M22" s="33">
        <v>10000</v>
      </c>
      <c r="N22" s="92"/>
      <c r="O22" s="76"/>
      <c r="P22" s="76"/>
      <c r="Q22" s="76"/>
      <c r="R22" s="76"/>
      <c r="S22" s="74"/>
      <c r="T22" s="95">
        <f t="shared" si="1"/>
        <v>10000</v>
      </c>
      <c r="U22" s="100" t="s">
        <v>218</v>
      </c>
      <c r="V22" s="35"/>
      <c r="W22" s="28" t="s">
        <v>48</v>
      </c>
    </row>
    <row r="23" spans="1:23" ht="23.25" thickBot="1" x14ac:dyDescent="0.3">
      <c r="A23" s="111">
        <v>20</v>
      </c>
      <c r="B23" s="36" t="s">
        <v>49</v>
      </c>
      <c r="C23" s="29">
        <v>0</v>
      </c>
      <c r="D23" s="30"/>
      <c r="E23" s="11">
        <f>'24-25'!R23</f>
        <v>0</v>
      </c>
      <c r="F23" s="30"/>
      <c r="G23" s="21">
        <v>25000</v>
      </c>
      <c r="H23" s="31"/>
      <c r="I23" s="32"/>
      <c r="J23" s="33"/>
      <c r="K23" s="33">
        <v>5000</v>
      </c>
      <c r="L23" s="33">
        <v>5000</v>
      </c>
      <c r="M23" s="33"/>
      <c r="N23" s="92">
        <v>5000</v>
      </c>
      <c r="O23" s="77">
        <v>5000</v>
      </c>
      <c r="P23" s="76"/>
      <c r="Q23" s="76"/>
      <c r="R23" s="76"/>
      <c r="S23" s="74"/>
      <c r="T23" s="95">
        <f t="shared" si="1"/>
        <v>5000</v>
      </c>
      <c r="U23" s="100">
        <v>20</v>
      </c>
      <c r="V23" s="35"/>
      <c r="W23" s="28" t="s">
        <v>49</v>
      </c>
    </row>
    <row r="24" spans="1:23" ht="34.5" thickBot="1" x14ac:dyDescent="0.3">
      <c r="A24" s="110">
        <v>21</v>
      </c>
      <c r="B24" s="28" t="s">
        <v>50</v>
      </c>
      <c r="C24" s="29">
        <v>25000</v>
      </c>
      <c r="D24" s="30">
        <v>25000</v>
      </c>
      <c r="E24" s="11">
        <f>'24-25'!R24</f>
        <v>22000</v>
      </c>
      <c r="F24" s="30">
        <v>22000</v>
      </c>
      <c r="G24" s="21">
        <v>25000</v>
      </c>
      <c r="H24" s="31"/>
      <c r="I24" s="32"/>
      <c r="J24" s="33"/>
      <c r="K24" s="33"/>
      <c r="L24" s="33"/>
      <c r="M24" s="33"/>
      <c r="N24" s="92"/>
      <c r="O24" s="76"/>
      <c r="P24" s="76"/>
      <c r="Q24" s="76"/>
      <c r="R24" s="76"/>
      <c r="S24" s="74"/>
      <c r="T24" s="95">
        <f t="shared" si="1"/>
        <v>25000</v>
      </c>
      <c r="U24" s="100">
        <v>21</v>
      </c>
      <c r="V24" s="35"/>
      <c r="W24" s="28" t="s">
        <v>50</v>
      </c>
    </row>
    <row r="25" spans="1:23" ht="23.25" thickBot="1" x14ac:dyDescent="0.3">
      <c r="A25" s="112" t="s">
        <v>51</v>
      </c>
      <c r="B25" s="36" t="s">
        <v>52</v>
      </c>
      <c r="C25" s="29">
        <v>-3000</v>
      </c>
      <c r="D25" s="30"/>
      <c r="E25" s="11">
        <f>'24-25'!R25</f>
        <v>0</v>
      </c>
      <c r="F25" s="30"/>
      <c r="G25" s="21">
        <v>25000</v>
      </c>
      <c r="H25" s="31"/>
      <c r="I25" s="32"/>
      <c r="J25" s="33"/>
      <c r="K25" s="33">
        <v>10000</v>
      </c>
      <c r="L25" s="33"/>
      <c r="M25" s="33">
        <v>5000</v>
      </c>
      <c r="N25" s="92"/>
      <c r="O25" s="77">
        <v>5000</v>
      </c>
      <c r="P25" s="76"/>
      <c r="Q25" s="76"/>
      <c r="R25" s="76"/>
      <c r="S25" s="74"/>
      <c r="T25" s="95">
        <f t="shared" si="1"/>
        <v>5000</v>
      </c>
      <c r="U25" s="99" t="s">
        <v>51</v>
      </c>
      <c r="V25" s="34"/>
      <c r="W25" s="28" t="s">
        <v>52</v>
      </c>
    </row>
    <row r="26" spans="1:23" ht="45.75" thickBot="1" x14ac:dyDescent="0.3">
      <c r="A26" s="112" t="s">
        <v>53</v>
      </c>
      <c r="B26" s="36" t="s">
        <v>54</v>
      </c>
      <c r="C26" s="29">
        <v>0</v>
      </c>
      <c r="D26" s="30"/>
      <c r="E26" s="11">
        <f>'24-25'!R26</f>
        <v>0</v>
      </c>
      <c r="F26" s="30"/>
      <c r="G26" s="21">
        <v>25000</v>
      </c>
      <c r="H26" s="31"/>
      <c r="I26" s="32"/>
      <c r="J26" s="33"/>
      <c r="K26" s="33"/>
      <c r="L26" s="33"/>
      <c r="M26" s="33">
        <v>15000</v>
      </c>
      <c r="N26" s="92">
        <v>10000</v>
      </c>
      <c r="O26" s="76"/>
      <c r="P26" s="76"/>
      <c r="Q26" s="76"/>
      <c r="R26" s="76"/>
      <c r="S26" s="74"/>
      <c r="T26" s="95">
        <f t="shared" si="1"/>
        <v>0</v>
      </c>
      <c r="U26" s="99" t="s">
        <v>53</v>
      </c>
      <c r="V26" s="34"/>
      <c r="W26" s="28" t="s">
        <v>219</v>
      </c>
    </row>
    <row r="27" spans="1:23" ht="23.25" thickBot="1" x14ac:dyDescent="0.3">
      <c r="A27" s="111">
        <v>23</v>
      </c>
      <c r="B27" s="36" t="s">
        <v>55</v>
      </c>
      <c r="C27" s="29">
        <v>49000</v>
      </c>
      <c r="D27" s="30">
        <v>49000</v>
      </c>
      <c r="E27" s="11">
        <f>'24-25'!R27</f>
        <v>-5000</v>
      </c>
      <c r="F27" s="30"/>
      <c r="G27" s="21">
        <v>25000</v>
      </c>
      <c r="H27" s="31"/>
      <c r="I27" s="32"/>
      <c r="J27" s="33"/>
      <c r="K27" s="33"/>
      <c r="L27" s="33"/>
      <c r="M27" s="33"/>
      <c r="N27" s="92"/>
      <c r="O27" s="76"/>
      <c r="P27" s="76"/>
      <c r="Q27" s="76"/>
      <c r="R27" s="76"/>
      <c r="S27" s="74"/>
      <c r="T27" s="95">
        <f t="shared" si="1"/>
        <v>20000</v>
      </c>
      <c r="U27" s="100">
        <v>23</v>
      </c>
      <c r="V27" s="35"/>
      <c r="W27" s="28" t="s">
        <v>55</v>
      </c>
    </row>
    <row r="28" spans="1:23" ht="22.5" customHeight="1" thickBot="1" x14ac:dyDescent="0.3">
      <c r="A28" s="111">
        <v>24</v>
      </c>
      <c r="B28" s="36" t="s">
        <v>56</v>
      </c>
      <c r="C28" s="38">
        <v>-5000</v>
      </c>
      <c r="D28" s="39"/>
      <c r="E28" s="11">
        <f>'24-25'!R28</f>
        <v>0</v>
      </c>
      <c r="F28" s="39"/>
      <c r="G28" s="21">
        <v>25000</v>
      </c>
      <c r="H28" s="31"/>
      <c r="I28" s="32">
        <v>25000</v>
      </c>
      <c r="J28" s="33"/>
      <c r="K28" s="33"/>
      <c r="L28" s="33"/>
      <c r="M28" s="33"/>
      <c r="N28" s="92"/>
      <c r="O28" s="76"/>
      <c r="P28" s="76"/>
      <c r="Q28" s="76"/>
      <c r="R28" s="76"/>
      <c r="S28" s="74"/>
      <c r="T28" s="95">
        <f t="shared" si="1"/>
        <v>0</v>
      </c>
      <c r="U28" s="100">
        <v>24</v>
      </c>
      <c r="V28" s="35"/>
      <c r="W28" s="28" t="s">
        <v>56</v>
      </c>
    </row>
    <row r="29" spans="1:23" ht="23.25" thickBot="1" x14ac:dyDescent="0.3">
      <c r="A29" s="111">
        <v>25</v>
      </c>
      <c r="B29" s="36" t="s">
        <v>57</v>
      </c>
      <c r="C29" s="38">
        <v>15000.35</v>
      </c>
      <c r="D29" s="39">
        <v>0.35</v>
      </c>
      <c r="E29" s="11">
        <f>'24-25'!R29</f>
        <v>15000.349999999999</v>
      </c>
      <c r="F29" s="39">
        <v>15000.35</v>
      </c>
      <c r="G29" s="21">
        <v>25000</v>
      </c>
      <c r="H29" s="31"/>
      <c r="I29" s="32"/>
      <c r="J29" s="33">
        <v>6250</v>
      </c>
      <c r="K29" s="33"/>
      <c r="L29" s="33"/>
      <c r="M29" s="33"/>
      <c r="N29" s="92"/>
      <c r="O29" s="76"/>
      <c r="P29" s="76"/>
      <c r="Q29" s="76"/>
      <c r="R29" s="76"/>
      <c r="S29" s="74"/>
      <c r="T29" s="95">
        <f t="shared" si="1"/>
        <v>18750</v>
      </c>
      <c r="U29" s="100">
        <v>25</v>
      </c>
      <c r="V29" s="35"/>
      <c r="W29" s="28" t="s">
        <v>57</v>
      </c>
    </row>
    <row r="30" spans="1:23" ht="23.25" thickBot="1" x14ac:dyDescent="0.3">
      <c r="A30" s="110">
        <v>26</v>
      </c>
      <c r="B30" s="28" t="s">
        <v>58</v>
      </c>
      <c r="C30" s="38">
        <v>0</v>
      </c>
      <c r="D30" s="30"/>
      <c r="E30" s="11">
        <f>'24-25'!R30</f>
        <v>0</v>
      </c>
      <c r="F30" s="30"/>
      <c r="G30" s="21">
        <v>25000</v>
      </c>
      <c r="H30" s="31"/>
      <c r="I30" s="32"/>
      <c r="J30" s="33"/>
      <c r="K30" s="33">
        <v>5000</v>
      </c>
      <c r="L30" s="33"/>
      <c r="M30" s="33">
        <v>5000</v>
      </c>
      <c r="N30" s="92"/>
      <c r="O30" s="77">
        <v>5000</v>
      </c>
      <c r="P30" s="76"/>
      <c r="Q30" s="76"/>
      <c r="R30" s="76"/>
      <c r="S30" s="74"/>
      <c r="T30" s="95">
        <f t="shared" si="1"/>
        <v>10000</v>
      </c>
      <c r="U30" s="100">
        <v>26</v>
      </c>
      <c r="V30" s="35"/>
      <c r="W30" s="28" t="s">
        <v>58</v>
      </c>
    </row>
    <row r="31" spans="1:23" ht="22.5" customHeight="1" thickBot="1" x14ac:dyDescent="0.3">
      <c r="A31" s="110" t="s">
        <v>220</v>
      </c>
      <c r="B31" s="40" t="s">
        <v>60</v>
      </c>
      <c r="C31" s="38">
        <v>11000</v>
      </c>
      <c r="D31" s="30"/>
      <c r="E31" s="11">
        <f>'24-25'!R31</f>
        <v>33000</v>
      </c>
      <c r="F31" s="30">
        <v>33000</v>
      </c>
      <c r="G31" s="21">
        <v>0</v>
      </c>
      <c r="H31" s="31"/>
      <c r="I31" s="32"/>
      <c r="J31" s="33"/>
      <c r="K31" s="33"/>
      <c r="L31" s="33"/>
      <c r="M31" s="33"/>
      <c r="N31" s="92"/>
      <c r="O31" s="76"/>
      <c r="P31" s="76"/>
      <c r="Q31" s="76"/>
      <c r="R31" s="76"/>
      <c r="S31" s="74"/>
      <c r="T31" s="95">
        <f t="shared" si="1"/>
        <v>0</v>
      </c>
      <c r="U31" s="100" t="s">
        <v>220</v>
      </c>
      <c r="V31" s="35"/>
      <c r="W31" s="41" t="s">
        <v>60</v>
      </c>
    </row>
    <row r="32" spans="1:23" ht="23.25" thickBot="1" x14ac:dyDescent="0.3">
      <c r="A32" s="111">
        <v>28</v>
      </c>
      <c r="B32" s="36" t="s">
        <v>59</v>
      </c>
      <c r="C32" s="38">
        <v>0</v>
      </c>
      <c r="D32" s="39"/>
      <c r="E32" s="11">
        <f>'24-25'!R32</f>
        <v>0</v>
      </c>
      <c r="F32" s="39"/>
      <c r="G32" s="21">
        <v>25000</v>
      </c>
      <c r="H32" s="31"/>
      <c r="I32" s="32">
        <v>25000</v>
      </c>
      <c r="J32" s="33"/>
      <c r="K32" s="33"/>
      <c r="L32" s="33"/>
      <c r="M32" s="33"/>
      <c r="N32" s="92"/>
      <c r="O32" s="76"/>
      <c r="P32" s="76"/>
      <c r="Q32" s="76"/>
      <c r="R32" s="76"/>
      <c r="S32" s="74"/>
      <c r="T32" s="95">
        <f t="shared" si="1"/>
        <v>0</v>
      </c>
      <c r="U32" s="100">
        <v>28</v>
      </c>
      <c r="V32" s="35"/>
      <c r="W32" s="28" t="s">
        <v>59</v>
      </c>
    </row>
    <row r="33" spans="1:23" ht="23.25" thickBot="1" x14ac:dyDescent="0.3">
      <c r="A33" s="111" t="s">
        <v>221</v>
      </c>
      <c r="B33" s="40" t="s">
        <v>60</v>
      </c>
      <c r="C33" s="38">
        <v>11499.999999999998</v>
      </c>
      <c r="D33" s="39">
        <v>11500</v>
      </c>
      <c r="E33" s="11">
        <f>'24-25'!R33</f>
        <v>0</v>
      </c>
      <c r="F33" s="39"/>
      <c r="G33" s="21">
        <v>25000</v>
      </c>
      <c r="H33" s="31"/>
      <c r="I33" s="32"/>
      <c r="J33" s="33">
        <v>6250</v>
      </c>
      <c r="K33" s="33"/>
      <c r="L33" s="33">
        <v>18750</v>
      </c>
      <c r="M33" s="33"/>
      <c r="N33" s="92"/>
      <c r="O33" s="76"/>
      <c r="P33" s="76"/>
      <c r="Q33" s="76"/>
      <c r="R33" s="76"/>
      <c r="S33" s="74"/>
      <c r="T33" s="95">
        <f t="shared" si="1"/>
        <v>0</v>
      </c>
      <c r="U33" s="100" t="s">
        <v>221</v>
      </c>
      <c r="V33" s="35"/>
      <c r="W33" s="41" t="s">
        <v>60</v>
      </c>
    </row>
    <row r="34" spans="1:23" ht="23.25" thickBot="1" x14ac:dyDescent="0.3">
      <c r="A34" s="111">
        <v>30</v>
      </c>
      <c r="B34" s="36" t="s">
        <v>61</v>
      </c>
      <c r="C34" s="38">
        <v>21000</v>
      </c>
      <c r="D34" s="39">
        <v>21000</v>
      </c>
      <c r="E34" s="11">
        <f>'24-25'!R34</f>
        <v>0</v>
      </c>
      <c r="F34" s="39"/>
      <c r="G34" s="21">
        <v>25000</v>
      </c>
      <c r="H34" s="31"/>
      <c r="I34" s="32"/>
      <c r="J34" s="33">
        <v>5000</v>
      </c>
      <c r="K34" s="33">
        <v>10000</v>
      </c>
      <c r="L34" s="33"/>
      <c r="M34" s="33"/>
      <c r="N34" s="92"/>
      <c r="O34" s="76"/>
      <c r="P34" s="76"/>
      <c r="Q34" s="76"/>
      <c r="R34" s="76"/>
      <c r="S34" s="74"/>
      <c r="T34" s="95">
        <f t="shared" si="1"/>
        <v>10000</v>
      </c>
      <c r="U34" s="100">
        <v>30</v>
      </c>
      <c r="V34" s="35"/>
      <c r="W34" s="28" t="s">
        <v>61</v>
      </c>
    </row>
    <row r="35" spans="1:23" ht="23.25" thickBot="1" x14ac:dyDescent="0.3">
      <c r="A35" s="111" t="s">
        <v>62</v>
      </c>
      <c r="B35" s="36" t="s">
        <v>63</v>
      </c>
      <c r="C35" s="29">
        <v>0</v>
      </c>
      <c r="D35" s="30"/>
      <c r="E35" s="11">
        <f>'24-25'!R35</f>
        <v>0</v>
      </c>
      <c r="F35" s="30"/>
      <c r="G35" s="21">
        <v>25000</v>
      </c>
      <c r="H35" s="31"/>
      <c r="I35" s="32"/>
      <c r="J35" s="33">
        <v>15000</v>
      </c>
      <c r="K35" s="33"/>
      <c r="L35" s="33"/>
      <c r="M35" s="33">
        <v>10000</v>
      </c>
      <c r="N35" s="92"/>
      <c r="O35" s="76"/>
      <c r="P35" s="76"/>
      <c r="Q35" s="76"/>
      <c r="R35" s="76"/>
      <c r="S35" s="74"/>
      <c r="T35" s="95">
        <f t="shared" si="1"/>
        <v>0</v>
      </c>
      <c r="U35" s="100" t="s">
        <v>62</v>
      </c>
      <c r="V35" s="35"/>
      <c r="W35" s="28" t="s">
        <v>63</v>
      </c>
    </row>
    <row r="36" spans="1:23" ht="23.25" thickBot="1" x14ac:dyDescent="0.3">
      <c r="A36" s="111" t="s">
        <v>64</v>
      </c>
      <c r="B36" s="36" t="s">
        <v>65</v>
      </c>
      <c r="C36" s="29">
        <v>0</v>
      </c>
      <c r="D36" s="30"/>
      <c r="E36" s="11">
        <f>'24-25'!R36</f>
        <v>0</v>
      </c>
      <c r="F36" s="30"/>
      <c r="G36" s="21">
        <v>25000</v>
      </c>
      <c r="H36" s="31"/>
      <c r="I36" s="32"/>
      <c r="J36" s="33">
        <v>10000</v>
      </c>
      <c r="K36" s="33"/>
      <c r="L36" s="33">
        <v>10000</v>
      </c>
      <c r="M36" s="33"/>
      <c r="N36" s="92"/>
      <c r="O36" s="76"/>
      <c r="P36" s="76"/>
      <c r="Q36" s="76"/>
      <c r="R36" s="76"/>
      <c r="S36" s="74"/>
      <c r="T36" s="95">
        <f t="shared" si="1"/>
        <v>5000</v>
      </c>
      <c r="U36" s="100" t="s">
        <v>64</v>
      </c>
      <c r="V36" s="35"/>
      <c r="W36" s="28" t="s">
        <v>65</v>
      </c>
    </row>
    <row r="37" spans="1:23" ht="22.5" customHeight="1" thickBot="1" x14ac:dyDescent="0.3">
      <c r="A37" s="110">
        <v>33</v>
      </c>
      <c r="B37" s="28" t="s">
        <v>66</v>
      </c>
      <c r="C37" s="29" t="s">
        <v>67</v>
      </c>
      <c r="D37" s="30"/>
      <c r="E37" s="11">
        <f>'24-25'!R37</f>
        <v>300210.34999999998</v>
      </c>
      <c r="F37" s="30"/>
      <c r="G37" s="21">
        <v>25000</v>
      </c>
      <c r="H37" s="31"/>
      <c r="I37" s="32"/>
      <c r="J37" s="33"/>
      <c r="K37" s="33"/>
      <c r="L37" s="33"/>
      <c r="M37" s="33"/>
      <c r="N37" s="92"/>
      <c r="O37" s="76"/>
      <c r="P37" s="76"/>
      <c r="Q37" s="76"/>
      <c r="R37" s="76"/>
      <c r="S37" s="74"/>
      <c r="T37" s="95">
        <f t="shared" si="1"/>
        <v>325210.34999999998</v>
      </c>
      <c r="U37" s="100">
        <v>33</v>
      </c>
      <c r="V37" s="35"/>
      <c r="W37" s="28" t="s">
        <v>66</v>
      </c>
    </row>
    <row r="38" spans="1:23" ht="34.5" thickBot="1" x14ac:dyDescent="0.3">
      <c r="A38" s="110">
        <v>34</v>
      </c>
      <c r="B38" s="28" t="s">
        <v>68</v>
      </c>
      <c r="C38" s="38">
        <v>167200</v>
      </c>
      <c r="D38" s="30"/>
      <c r="E38" s="11">
        <f>'24-25'!R38</f>
        <v>189200</v>
      </c>
      <c r="F38" s="30"/>
      <c r="G38" s="21">
        <v>25000</v>
      </c>
      <c r="H38" s="31"/>
      <c r="I38" s="32"/>
      <c r="J38" s="33"/>
      <c r="K38" s="33"/>
      <c r="L38" s="33"/>
      <c r="M38" s="33"/>
      <c r="N38" s="92"/>
      <c r="O38" s="76"/>
      <c r="P38" s="76"/>
      <c r="Q38" s="76"/>
      <c r="R38" s="76"/>
      <c r="S38" s="74"/>
      <c r="T38" s="95">
        <f t="shared" si="1"/>
        <v>214200</v>
      </c>
      <c r="U38" s="100">
        <v>34</v>
      </c>
      <c r="V38" s="35"/>
      <c r="W38" s="28" t="s">
        <v>68</v>
      </c>
    </row>
    <row r="39" spans="1:23" ht="16.5" thickBot="1" x14ac:dyDescent="0.3">
      <c r="A39" s="111">
        <v>35</v>
      </c>
      <c r="B39" s="36" t="s">
        <v>69</v>
      </c>
      <c r="C39" s="38">
        <v>-500</v>
      </c>
      <c r="D39" s="39"/>
      <c r="E39" s="11">
        <f>'24-25'!R39</f>
        <v>-5000</v>
      </c>
      <c r="F39" s="39"/>
      <c r="G39" s="21">
        <v>25000</v>
      </c>
      <c r="H39" s="31"/>
      <c r="I39" s="32"/>
      <c r="J39" s="33"/>
      <c r="K39" s="33"/>
      <c r="L39" s="33"/>
      <c r="M39" s="33">
        <v>5000</v>
      </c>
      <c r="N39" s="92"/>
      <c r="O39" s="76"/>
      <c r="P39" s="76"/>
      <c r="Q39" s="76"/>
      <c r="R39" s="76"/>
      <c r="S39" s="74"/>
      <c r="T39" s="95">
        <f t="shared" si="1"/>
        <v>15000</v>
      </c>
      <c r="U39" s="100">
        <v>35</v>
      </c>
      <c r="V39" s="35"/>
      <c r="W39" s="28" t="s">
        <v>69</v>
      </c>
    </row>
    <row r="40" spans="1:23" ht="23.25" thickBot="1" x14ac:dyDescent="0.3">
      <c r="A40" s="111">
        <v>36</v>
      </c>
      <c r="B40" s="36" t="s">
        <v>70</v>
      </c>
      <c r="C40" s="38">
        <v>0</v>
      </c>
      <c r="D40" s="39"/>
      <c r="E40" s="11">
        <f>'24-25'!R40</f>
        <v>0</v>
      </c>
      <c r="F40" s="39"/>
      <c r="G40" s="21">
        <v>25000</v>
      </c>
      <c r="H40" s="31"/>
      <c r="I40" s="32"/>
      <c r="J40" s="33"/>
      <c r="K40" s="33"/>
      <c r="L40" s="33">
        <v>25000</v>
      </c>
      <c r="M40" s="33"/>
      <c r="N40" s="92"/>
      <c r="O40" s="76"/>
      <c r="P40" s="76"/>
      <c r="Q40" s="76"/>
      <c r="R40" s="76"/>
      <c r="S40" s="74"/>
      <c r="T40" s="95">
        <f t="shared" si="1"/>
        <v>0</v>
      </c>
      <c r="U40" s="100">
        <v>36</v>
      </c>
      <c r="V40" s="35"/>
      <c r="W40" s="28" t="s">
        <v>70</v>
      </c>
    </row>
    <row r="41" spans="1:23" ht="23.25" thickBot="1" x14ac:dyDescent="0.3">
      <c r="A41" s="111">
        <v>37</v>
      </c>
      <c r="B41" s="36" t="s">
        <v>71</v>
      </c>
      <c r="C41" s="38">
        <v>25000</v>
      </c>
      <c r="D41" s="39">
        <v>25000</v>
      </c>
      <c r="E41" s="11">
        <f>'24-25'!R41</f>
        <v>22000</v>
      </c>
      <c r="F41" s="39"/>
      <c r="G41" s="21">
        <v>25000</v>
      </c>
      <c r="H41" s="31"/>
      <c r="I41" s="32"/>
      <c r="J41" s="33"/>
      <c r="K41" s="33"/>
      <c r="L41" s="33"/>
      <c r="M41" s="33"/>
      <c r="N41" s="92"/>
      <c r="O41" s="76"/>
      <c r="P41" s="76"/>
      <c r="Q41" s="76"/>
      <c r="R41" s="76"/>
      <c r="S41" s="74"/>
      <c r="T41" s="95">
        <f t="shared" si="1"/>
        <v>47000</v>
      </c>
      <c r="U41" s="100">
        <v>37</v>
      </c>
      <c r="V41" s="35"/>
      <c r="W41" s="28" t="s">
        <v>71</v>
      </c>
    </row>
    <row r="42" spans="1:23" ht="23.25" thickBot="1" x14ac:dyDescent="0.3">
      <c r="A42" s="110">
        <v>38</v>
      </c>
      <c r="B42" s="28" t="s">
        <v>72</v>
      </c>
      <c r="C42" s="38">
        <v>212550.35</v>
      </c>
      <c r="D42" s="30"/>
      <c r="E42" s="11">
        <f>'24-25'!R42</f>
        <v>224550.35</v>
      </c>
      <c r="F42" s="30"/>
      <c r="G42" s="21">
        <v>25000</v>
      </c>
      <c r="H42" s="31"/>
      <c r="I42" s="32"/>
      <c r="J42" s="33"/>
      <c r="K42" s="33"/>
      <c r="L42" s="33"/>
      <c r="M42" s="33"/>
      <c r="N42" s="92"/>
      <c r="O42" s="76"/>
      <c r="P42" s="76"/>
      <c r="Q42" s="76"/>
      <c r="R42" s="76"/>
      <c r="S42" s="74"/>
      <c r="T42" s="95">
        <f t="shared" si="1"/>
        <v>249550.35</v>
      </c>
      <c r="U42" s="100">
        <v>38</v>
      </c>
      <c r="V42" s="35"/>
      <c r="W42" s="28" t="s">
        <v>72</v>
      </c>
    </row>
    <row r="43" spans="1:23" ht="23.25" thickBot="1" x14ac:dyDescent="0.3">
      <c r="A43" s="111">
        <v>39</v>
      </c>
      <c r="B43" s="36" t="s">
        <v>73</v>
      </c>
      <c r="C43" s="38">
        <v>0</v>
      </c>
      <c r="D43" s="39"/>
      <c r="E43" s="11">
        <f>'24-25'!R43</f>
        <v>0</v>
      </c>
      <c r="F43" s="39"/>
      <c r="G43" s="21">
        <v>25000</v>
      </c>
      <c r="H43" s="31"/>
      <c r="I43" s="32"/>
      <c r="J43" s="33"/>
      <c r="K43" s="33">
        <v>25000</v>
      </c>
      <c r="L43" s="33"/>
      <c r="M43" s="33"/>
      <c r="N43" s="92"/>
      <c r="O43" s="76"/>
      <c r="P43" s="76"/>
      <c r="Q43" s="76"/>
      <c r="R43" s="76"/>
      <c r="S43" s="74"/>
      <c r="T43" s="95">
        <f t="shared" si="1"/>
        <v>0</v>
      </c>
      <c r="U43" s="100">
        <v>39</v>
      </c>
      <c r="V43" s="35"/>
      <c r="W43" s="28" t="s">
        <v>73</v>
      </c>
    </row>
    <row r="44" spans="1:23" ht="23.25" thickBot="1" x14ac:dyDescent="0.3">
      <c r="A44" s="110">
        <v>40</v>
      </c>
      <c r="B44" s="28" t="s">
        <v>74</v>
      </c>
      <c r="C44" s="38">
        <v>137400.35</v>
      </c>
      <c r="D44" s="30"/>
      <c r="E44" s="11">
        <f>'24-25'!R44</f>
        <v>159400.35</v>
      </c>
      <c r="F44" s="30"/>
      <c r="G44" s="21">
        <v>25000</v>
      </c>
      <c r="H44" s="31"/>
      <c r="I44" s="32"/>
      <c r="J44" s="33"/>
      <c r="K44" s="33"/>
      <c r="L44" s="33"/>
      <c r="M44" s="33"/>
      <c r="N44" s="92"/>
      <c r="O44" s="76"/>
      <c r="P44" s="76"/>
      <c r="Q44" s="76"/>
      <c r="R44" s="76"/>
      <c r="S44" s="74"/>
      <c r="T44" s="95">
        <f t="shared" si="1"/>
        <v>184400.35</v>
      </c>
      <c r="U44" s="100">
        <v>40</v>
      </c>
      <c r="V44" s="35"/>
      <c r="W44" s="28" t="s">
        <v>74</v>
      </c>
    </row>
    <row r="45" spans="1:23" ht="23.25" thickBot="1" x14ac:dyDescent="0.3">
      <c r="A45" s="111">
        <v>41</v>
      </c>
      <c r="B45" s="36" t="s">
        <v>75</v>
      </c>
      <c r="C45" s="38">
        <v>0</v>
      </c>
      <c r="D45" s="39"/>
      <c r="E45" s="11">
        <f>'24-25'!R45</f>
        <v>0</v>
      </c>
      <c r="F45" s="39"/>
      <c r="G45" s="21">
        <v>25000</v>
      </c>
      <c r="H45" s="31"/>
      <c r="I45" s="32"/>
      <c r="J45" s="33"/>
      <c r="K45" s="33"/>
      <c r="L45" s="33"/>
      <c r="M45" s="33">
        <v>12500</v>
      </c>
      <c r="N45" s="92"/>
      <c r="O45" s="76"/>
      <c r="P45" s="76"/>
      <c r="Q45" s="76"/>
      <c r="R45" s="76"/>
      <c r="S45" s="74"/>
      <c r="T45" s="95">
        <f t="shared" si="1"/>
        <v>12500</v>
      </c>
      <c r="U45" s="100">
        <v>41</v>
      </c>
      <c r="V45" s="35"/>
      <c r="W45" s="28" t="s">
        <v>75</v>
      </c>
    </row>
    <row r="46" spans="1:23" ht="23.25" thickBot="1" x14ac:dyDescent="0.3">
      <c r="A46" s="110">
        <v>42</v>
      </c>
      <c r="B46" s="28" t="s">
        <v>76</v>
      </c>
      <c r="C46" s="38">
        <v>22000</v>
      </c>
      <c r="D46" s="39">
        <v>10000</v>
      </c>
      <c r="E46" s="11">
        <f>'24-25'!R46</f>
        <v>12000</v>
      </c>
      <c r="F46" s="39"/>
      <c r="G46" s="21">
        <v>25000</v>
      </c>
      <c r="H46" s="31"/>
      <c r="I46" s="32"/>
      <c r="J46" s="33"/>
      <c r="K46" s="33"/>
      <c r="L46" s="33"/>
      <c r="M46" s="33">
        <v>10000</v>
      </c>
      <c r="N46" s="92"/>
      <c r="O46" s="76"/>
      <c r="P46" s="76"/>
      <c r="Q46" s="76"/>
      <c r="R46" s="76"/>
      <c r="S46" s="74"/>
      <c r="T46" s="95">
        <f t="shared" si="1"/>
        <v>27000</v>
      </c>
      <c r="U46" s="100">
        <v>42</v>
      </c>
      <c r="V46" s="35"/>
      <c r="W46" s="28" t="s">
        <v>76</v>
      </c>
    </row>
    <row r="47" spans="1:23" ht="23.25" thickBot="1" x14ac:dyDescent="0.3">
      <c r="A47" s="111">
        <v>43</v>
      </c>
      <c r="B47" s="36" t="s">
        <v>77</v>
      </c>
      <c r="C47" s="38">
        <v>3.6415315207705135E-13</v>
      </c>
      <c r="D47" s="39"/>
      <c r="E47" s="11">
        <f>'24-25'!R47</f>
        <v>0</v>
      </c>
      <c r="F47" s="39"/>
      <c r="G47" s="21">
        <v>25000</v>
      </c>
      <c r="H47" s="31"/>
      <c r="I47" s="32"/>
      <c r="J47" s="33"/>
      <c r="K47" s="33"/>
      <c r="L47" s="33"/>
      <c r="M47" s="33">
        <v>12500</v>
      </c>
      <c r="N47" s="92"/>
      <c r="O47" s="76"/>
      <c r="P47" s="76"/>
      <c r="Q47" s="76"/>
      <c r="R47" s="76"/>
      <c r="S47" s="74"/>
      <c r="T47" s="95">
        <f t="shared" si="1"/>
        <v>12500</v>
      </c>
      <c r="U47" s="100">
        <v>43</v>
      </c>
      <c r="V47" s="35"/>
      <c r="W47" s="28" t="s">
        <v>77</v>
      </c>
    </row>
    <row r="48" spans="1:23" ht="23.25" thickBot="1" x14ac:dyDescent="0.3">
      <c r="A48" s="111">
        <v>44</v>
      </c>
      <c r="B48" s="36" t="s">
        <v>78</v>
      </c>
      <c r="C48" s="38">
        <v>0</v>
      </c>
      <c r="D48" s="39"/>
      <c r="E48" s="11">
        <f>'24-25'!R48</f>
        <v>0</v>
      </c>
      <c r="F48" s="39"/>
      <c r="G48" s="21">
        <v>25000</v>
      </c>
      <c r="H48" s="31"/>
      <c r="I48" s="32"/>
      <c r="J48" s="33">
        <v>10000</v>
      </c>
      <c r="K48" s="33"/>
      <c r="L48" s="33"/>
      <c r="M48" s="33">
        <v>15000</v>
      </c>
      <c r="N48" s="92"/>
      <c r="O48" s="76"/>
      <c r="P48" s="76"/>
      <c r="Q48" s="76"/>
      <c r="R48" s="76"/>
      <c r="S48" s="74"/>
      <c r="T48" s="95">
        <f t="shared" si="1"/>
        <v>0</v>
      </c>
      <c r="U48" s="100">
        <v>44</v>
      </c>
      <c r="V48" s="35"/>
      <c r="W48" s="28" t="s">
        <v>78</v>
      </c>
    </row>
    <row r="49" spans="1:23" ht="23.25" thickBot="1" x14ac:dyDescent="0.3">
      <c r="A49" s="111">
        <v>45</v>
      </c>
      <c r="B49" s="36" t="s">
        <v>79</v>
      </c>
      <c r="C49" s="38">
        <v>0</v>
      </c>
      <c r="D49" s="39"/>
      <c r="E49" s="11">
        <f>'24-25'!R49</f>
        <v>0</v>
      </c>
      <c r="F49" s="39"/>
      <c r="G49" s="21">
        <v>25000</v>
      </c>
      <c r="H49" s="31"/>
      <c r="I49" s="32"/>
      <c r="J49" s="33"/>
      <c r="K49" s="33"/>
      <c r="L49" s="33"/>
      <c r="M49" s="33">
        <v>25000</v>
      </c>
      <c r="N49" s="92"/>
      <c r="O49" s="76"/>
      <c r="P49" s="76"/>
      <c r="Q49" s="76"/>
      <c r="R49" s="76"/>
      <c r="S49" s="74"/>
      <c r="T49" s="95">
        <f t="shared" si="1"/>
        <v>0</v>
      </c>
      <c r="U49" s="100">
        <v>45</v>
      </c>
      <c r="V49" s="35"/>
      <c r="W49" s="28" t="s">
        <v>79</v>
      </c>
    </row>
    <row r="50" spans="1:23" ht="23.25" thickBot="1" x14ac:dyDescent="0.3">
      <c r="A50" s="111">
        <v>46</v>
      </c>
      <c r="B50" s="36" t="s">
        <v>80</v>
      </c>
      <c r="C50" s="38">
        <v>2083.3599999999951</v>
      </c>
      <c r="D50" s="39">
        <v>2083.36</v>
      </c>
      <c r="E50" s="11">
        <f>'24-25'!R50</f>
        <v>-4.5474735088646412E-12</v>
      </c>
      <c r="F50" s="39"/>
      <c r="G50" s="21">
        <v>25000</v>
      </c>
      <c r="H50" s="31"/>
      <c r="I50" s="32"/>
      <c r="J50" s="33"/>
      <c r="K50" s="33"/>
      <c r="L50" s="33"/>
      <c r="M50" s="33">
        <v>25000</v>
      </c>
      <c r="N50" s="92"/>
      <c r="O50" s="76"/>
      <c r="P50" s="76"/>
      <c r="Q50" s="76"/>
      <c r="R50" s="76"/>
      <c r="S50" s="74"/>
      <c r="T50" s="95">
        <f t="shared" si="1"/>
        <v>-3.637978807091713E-12</v>
      </c>
      <c r="U50" s="100">
        <v>46</v>
      </c>
      <c r="V50" s="35"/>
      <c r="W50" s="28" t="s">
        <v>80</v>
      </c>
    </row>
    <row r="51" spans="1:23" ht="23.25" thickBot="1" x14ac:dyDescent="0.3">
      <c r="A51" s="111">
        <v>47</v>
      </c>
      <c r="B51" s="36" t="s">
        <v>81</v>
      </c>
      <c r="C51" s="38">
        <v>0</v>
      </c>
      <c r="D51" s="39"/>
      <c r="E51" s="11">
        <f>'24-25'!R51</f>
        <v>0</v>
      </c>
      <c r="F51" s="39"/>
      <c r="G51" s="21">
        <v>25000</v>
      </c>
      <c r="H51" s="31"/>
      <c r="I51" s="32"/>
      <c r="J51" s="33">
        <v>6250</v>
      </c>
      <c r="K51" s="33"/>
      <c r="L51" s="33">
        <v>6250</v>
      </c>
      <c r="M51" s="33"/>
      <c r="N51" s="92"/>
      <c r="O51" s="76"/>
      <c r="P51" s="76"/>
      <c r="Q51" s="76"/>
      <c r="R51" s="76"/>
      <c r="S51" s="74"/>
      <c r="T51" s="95">
        <f t="shared" si="1"/>
        <v>12500</v>
      </c>
      <c r="U51" s="100">
        <v>47</v>
      </c>
      <c r="V51" s="35"/>
      <c r="W51" s="28" t="s">
        <v>81</v>
      </c>
    </row>
    <row r="52" spans="1:23" ht="23.25" thickBot="1" x14ac:dyDescent="0.3">
      <c r="A52" s="111">
        <v>48</v>
      </c>
      <c r="B52" s="36" t="s">
        <v>82</v>
      </c>
      <c r="C52" s="38">
        <v>0</v>
      </c>
      <c r="D52" s="39"/>
      <c r="E52" s="11">
        <f>'24-25'!R52</f>
        <v>0</v>
      </c>
      <c r="F52" s="39"/>
      <c r="G52" s="21">
        <v>25000</v>
      </c>
      <c r="H52" s="31"/>
      <c r="I52" s="32"/>
      <c r="J52" s="33">
        <v>7000</v>
      </c>
      <c r="K52" s="33"/>
      <c r="L52" s="33">
        <v>2000</v>
      </c>
      <c r="M52" s="33"/>
      <c r="N52" s="92"/>
      <c r="O52" s="76"/>
      <c r="P52" s="76"/>
      <c r="Q52" s="76"/>
      <c r="R52" s="76"/>
      <c r="S52" s="74"/>
      <c r="T52" s="95">
        <f t="shared" si="1"/>
        <v>16000</v>
      </c>
      <c r="U52" s="100">
        <v>48</v>
      </c>
      <c r="V52" s="35"/>
      <c r="W52" s="28" t="s">
        <v>82</v>
      </c>
    </row>
    <row r="53" spans="1:23" ht="23.25" thickBot="1" x14ac:dyDescent="0.3">
      <c r="A53" s="111">
        <v>49</v>
      </c>
      <c r="B53" s="36" t="s">
        <v>83</v>
      </c>
      <c r="C53" s="38">
        <v>12500</v>
      </c>
      <c r="D53" s="39">
        <v>12500</v>
      </c>
      <c r="E53" s="11">
        <f>'24-25'!R53</f>
        <v>0</v>
      </c>
      <c r="F53" s="39"/>
      <c r="G53" s="21">
        <v>25000</v>
      </c>
      <c r="H53" s="31"/>
      <c r="I53" s="32"/>
      <c r="J53" s="33"/>
      <c r="K53" s="33"/>
      <c r="L53" s="33">
        <v>10000</v>
      </c>
      <c r="M53" s="33">
        <v>5000</v>
      </c>
      <c r="N53" s="92"/>
      <c r="O53" s="76"/>
      <c r="P53" s="76"/>
      <c r="Q53" s="76"/>
      <c r="R53" s="76"/>
      <c r="S53" s="74"/>
      <c r="T53" s="95">
        <f t="shared" si="1"/>
        <v>10000</v>
      </c>
      <c r="U53" s="100">
        <v>49</v>
      </c>
      <c r="V53" s="35"/>
      <c r="W53" s="28" t="s">
        <v>84</v>
      </c>
    </row>
    <row r="54" spans="1:23" ht="23.25" thickBot="1" x14ac:dyDescent="0.3">
      <c r="A54" s="111">
        <v>50</v>
      </c>
      <c r="B54" s="36" t="s">
        <v>85</v>
      </c>
      <c r="C54" s="38">
        <v>0</v>
      </c>
      <c r="D54" s="39"/>
      <c r="E54" s="11">
        <f>'24-25'!R54</f>
        <v>7000</v>
      </c>
      <c r="F54" s="39">
        <v>7000</v>
      </c>
      <c r="G54" s="21">
        <v>25000</v>
      </c>
      <c r="H54" s="31"/>
      <c r="I54" s="32"/>
      <c r="J54" s="33"/>
      <c r="K54" s="33"/>
      <c r="L54" s="33"/>
      <c r="M54" s="33"/>
      <c r="N54" s="92"/>
      <c r="O54" s="76"/>
      <c r="P54" s="76"/>
      <c r="Q54" s="76"/>
      <c r="R54" s="76"/>
      <c r="S54" s="74"/>
      <c r="T54" s="95">
        <f t="shared" si="1"/>
        <v>25000</v>
      </c>
      <c r="U54" s="100">
        <v>50</v>
      </c>
      <c r="V54" s="35"/>
      <c r="W54" s="28" t="s">
        <v>85</v>
      </c>
    </row>
    <row r="55" spans="1:23" ht="23.25" thickBot="1" x14ac:dyDescent="0.3">
      <c r="A55" s="111">
        <v>51</v>
      </c>
      <c r="B55" s="36" t="s">
        <v>86</v>
      </c>
      <c r="C55" s="38">
        <v>13000</v>
      </c>
      <c r="D55" s="39">
        <v>13000</v>
      </c>
      <c r="E55" s="11">
        <f>'24-25'!R55</f>
        <v>22000</v>
      </c>
      <c r="F55" s="39">
        <v>22000</v>
      </c>
      <c r="G55" s="21">
        <v>25000</v>
      </c>
      <c r="H55" s="31"/>
      <c r="I55" s="32"/>
      <c r="J55" s="33"/>
      <c r="K55" s="33"/>
      <c r="L55" s="33"/>
      <c r="M55" s="33"/>
      <c r="N55" s="92">
        <v>25000</v>
      </c>
      <c r="O55" s="76"/>
      <c r="P55" s="76"/>
      <c r="Q55" s="76"/>
      <c r="R55" s="76"/>
      <c r="S55" s="74"/>
      <c r="T55" s="95">
        <f t="shared" si="1"/>
        <v>0</v>
      </c>
      <c r="U55" s="100">
        <v>51</v>
      </c>
      <c r="V55" s="35"/>
      <c r="W55" s="28" t="s">
        <v>86</v>
      </c>
    </row>
    <row r="56" spans="1:23" ht="25.5" customHeight="1" thickBot="1" x14ac:dyDescent="0.3">
      <c r="A56" s="111">
        <v>52</v>
      </c>
      <c r="B56" s="36" t="s">
        <v>87</v>
      </c>
      <c r="C56" s="38">
        <v>0</v>
      </c>
      <c r="D56" s="39"/>
      <c r="E56" s="11">
        <f>'24-25'!R56</f>
        <v>1000</v>
      </c>
      <c r="F56" s="39">
        <v>1000</v>
      </c>
      <c r="G56" s="21">
        <v>25000</v>
      </c>
      <c r="H56" s="31"/>
      <c r="I56" s="32">
        <v>1000</v>
      </c>
      <c r="J56" s="33"/>
      <c r="K56" s="33"/>
      <c r="L56" s="33"/>
      <c r="M56" s="33"/>
      <c r="N56" s="92"/>
      <c r="O56" s="76"/>
      <c r="P56" s="76"/>
      <c r="Q56" s="76"/>
      <c r="R56" s="76"/>
      <c r="S56" s="74"/>
      <c r="T56" s="95">
        <f t="shared" si="1"/>
        <v>24000</v>
      </c>
      <c r="U56" s="100">
        <v>52</v>
      </c>
      <c r="V56" s="35"/>
      <c r="W56" s="28" t="s">
        <v>87</v>
      </c>
    </row>
    <row r="57" spans="1:23" ht="23.25" thickBot="1" x14ac:dyDescent="0.3">
      <c r="A57" s="111">
        <v>53</v>
      </c>
      <c r="B57" s="36" t="s">
        <v>88</v>
      </c>
      <c r="C57" s="38">
        <v>8500</v>
      </c>
      <c r="D57" s="39">
        <v>8500</v>
      </c>
      <c r="E57" s="11">
        <f>'24-25'!R57</f>
        <v>0</v>
      </c>
      <c r="F57" s="39"/>
      <c r="G57" s="21">
        <v>25000</v>
      </c>
      <c r="H57" s="31"/>
      <c r="I57" s="32"/>
      <c r="J57" s="33"/>
      <c r="K57" s="33"/>
      <c r="L57" s="33"/>
      <c r="M57" s="33">
        <v>15000</v>
      </c>
      <c r="N57" s="92"/>
      <c r="O57" s="76"/>
      <c r="P57" s="76"/>
      <c r="Q57" s="76"/>
      <c r="R57" s="76"/>
      <c r="S57" s="74"/>
      <c r="T57" s="95">
        <f t="shared" si="1"/>
        <v>10000</v>
      </c>
      <c r="U57" s="100">
        <v>53</v>
      </c>
      <c r="V57" s="35"/>
      <c r="W57" s="28" t="s">
        <v>88</v>
      </c>
    </row>
    <row r="58" spans="1:23" ht="23.25" thickBot="1" x14ac:dyDescent="0.3">
      <c r="A58" s="111">
        <v>54</v>
      </c>
      <c r="B58" s="36" t="s">
        <v>89</v>
      </c>
      <c r="C58" s="38">
        <v>0</v>
      </c>
      <c r="D58" s="39"/>
      <c r="E58" s="11">
        <f>'24-25'!R58</f>
        <v>0</v>
      </c>
      <c r="F58" s="39"/>
      <c r="G58" s="21">
        <v>25000</v>
      </c>
      <c r="H58" s="31"/>
      <c r="I58" s="32"/>
      <c r="J58" s="33">
        <v>25000</v>
      </c>
      <c r="K58" s="33"/>
      <c r="L58" s="33"/>
      <c r="M58" s="33"/>
      <c r="N58" s="92"/>
      <c r="O58" s="76"/>
      <c r="P58" s="76"/>
      <c r="Q58" s="76"/>
      <c r="R58" s="76"/>
      <c r="S58" s="74"/>
      <c r="T58" s="95">
        <f t="shared" si="1"/>
        <v>0</v>
      </c>
      <c r="U58" s="100">
        <v>54</v>
      </c>
      <c r="V58" s="35"/>
      <c r="W58" s="28" t="s">
        <v>89</v>
      </c>
    </row>
    <row r="59" spans="1:23" ht="23.25" thickBot="1" x14ac:dyDescent="0.3">
      <c r="A59" s="111" t="s">
        <v>90</v>
      </c>
      <c r="B59" s="36" t="s">
        <v>91</v>
      </c>
      <c r="C59" s="29">
        <v>500</v>
      </c>
      <c r="D59" s="30">
        <v>500</v>
      </c>
      <c r="E59" s="11">
        <f>'24-25'!R59</f>
        <v>11000</v>
      </c>
      <c r="F59" s="30">
        <v>11000</v>
      </c>
      <c r="G59" s="21">
        <v>25000</v>
      </c>
      <c r="H59" s="31"/>
      <c r="I59" s="32"/>
      <c r="J59" s="33"/>
      <c r="K59" s="33"/>
      <c r="L59" s="33"/>
      <c r="M59" s="33"/>
      <c r="N59" s="92"/>
      <c r="O59" s="76"/>
      <c r="P59" s="76"/>
      <c r="Q59" s="76"/>
      <c r="R59" s="76"/>
      <c r="S59" s="74"/>
      <c r="T59" s="95">
        <f t="shared" si="1"/>
        <v>25000</v>
      </c>
      <c r="U59" s="100" t="s">
        <v>90</v>
      </c>
      <c r="V59" s="35"/>
      <c r="W59" s="28" t="s">
        <v>91</v>
      </c>
    </row>
    <row r="60" spans="1:23" ht="23.25" thickBot="1" x14ac:dyDescent="0.3">
      <c r="A60" s="111" t="s">
        <v>92</v>
      </c>
      <c r="B60" s="36" t="s">
        <v>93</v>
      </c>
      <c r="C60" s="29" t="s">
        <v>94</v>
      </c>
      <c r="D60" s="30">
        <v>13000</v>
      </c>
      <c r="E60" s="11">
        <f>'24-25'!R60</f>
        <v>11000</v>
      </c>
      <c r="F60" s="30">
        <v>11000</v>
      </c>
      <c r="G60" s="21">
        <v>25000</v>
      </c>
      <c r="H60" s="31"/>
      <c r="I60" s="32"/>
      <c r="J60" s="33"/>
      <c r="K60" s="33"/>
      <c r="L60" s="33"/>
      <c r="M60" s="33"/>
      <c r="N60" s="92"/>
      <c r="O60" s="76"/>
      <c r="P60" s="76"/>
      <c r="Q60" s="76"/>
      <c r="R60" s="76"/>
      <c r="S60" s="74"/>
      <c r="T60" s="95">
        <f t="shared" si="1"/>
        <v>25000</v>
      </c>
      <c r="U60" s="100" t="s">
        <v>92</v>
      </c>
      <c r="V60" s="35"/>
      <c r="W60" s="28" t="s">
        <v>93</v>
      </c>
    </row>
    <row r="61" spans="1:23" ht="23.25" thickBot="1" x14ac:dyDescent="0.3">
      <c r="A61" s="110">
        <v>57</v>
      </c>
      <c r="B61" s="28" t="s">
        <v>95</v>
      </c>
      <c r="C61" s="29" t="s">
        <v>96</v>
      </c>
      <c r="D61" s="30">
        <v>113390</v>
      </c>
      <c r="E61" s="11">
        <f>'24-25'!R61</f>
        <v>22000</v>
      </c>
      <c r="F61" s="30"/>
      <c r="G61" s="21">
        <v>25000</v>
      </c>
      <c r="H61" s="31"/>
      <c r="I61" s="32"/>
      <c r="J61" s="33"/>
      <c r="K61" s="33"/>
      <c r="L61" s="33"/>
      <c r="M61" s="33"/>
      <c r="N61" s="92"/>
      <c r="O61" s="76"/>
      <c r="P61" s="76"/>
      <c r="Q61" s="76"/>
      <c r="R61" s="76"/>
      <c r="S61" s="74"/>
      <c r="T61" s="95">
        <f t="shared" si="1"/>
        <v>47000</v>
      </c>
      <c r="U61" s="100">
        <v>57</v>
      </c>
      <c r="V61" s="35"/>
      <c r="W61" s="28" t="s">
        <v>95</v>
      </c>
    </row>
    <row r="62" spans="1:23" ht="23.25" thickBot="1" x14ac:dyDescent="0.3">
      <c r="A62" s="110">
        <v>57</v>
      </c>
      <c r="B62" s="28" t="s">
        <v>95</v>
      </c>
      <c r="C62" s="29" t="s">
        <v>97</v>
      </c>
      <c r="D62" s="30">
        <v>6610</v>
      </c>
      <c r="E62" s="11">
        <f>'24-25'!R62</f>
        <v>109590</v>
      </c>
      <c r="F62" s="30"/>
      <c r="G62" s="21">
        <v>0</v>
      </c>
      <c r="H62" s="31"/>
      <c r="I62" s="32"/>
      <c r="J62" s="33"/>
      <c r="K62" s="33"/>
      <c r="L62" s="33"/>
      <c r="M62" s="33"/>
      <c r="N62" s="92"/>
      <c r="O62" s="76"/>
      <c r="P62" s="76"/>
      <c r="Q62" s="76"/>
      <c r="R62" s="76"/>
      <c r="S62" s="74"/>
      <c r="T62" s="95">
        <f t="shared" si="1"/>
        <v>109590</v>
      </c>
      <c r="U62" s="100">
        <v>57</v>
      </c>
      <c r="V62" s="35"/>
      <c r="W62" s="28" t="s">
        <v>95</v>
      </c>
    </row>
    <row r="63" spans="1:23" ht="23.25" thickBot="1" x14ac:dyDescent="0.3">
      <c r="A63" s="111">
        <v>58</v>
      </c>
      <c r="B63" s="36" t="s">
        <v>98</v>
      </c>
      <c r="C63" s="29" t="s">
        <v>99</v>
      </c>
      <c r="D63" s="30"/>
      <c r="E63" s="11">
        <f>'24-25'!R63</f>
        <v>0</v>
      </c>
      <c r="F63" s="30"/>
      <c r="G63" s="21">
        <v>25000</v>
      </c>
      <c r="H63" s="31"/>
      <c r="I63" s="32"/>
      <c r="J63" s="33"/>
      <c r="K63" s="33"/>
      <c r="L63" s="33"/>
      <c r="M63" s="33">
        <v>12500</v>
      </c>
      <c r="N63" s="92"/>
      <c r="O63" s="76"/>
      <c r="P63" s="76"/>
      <c r="Q63" s="76"/>
      <c r="R63" s="76"/>
      <c r="S63" s="74"/>
      <c r="T63" s="95">
        <f t="shared" si="1"/>
        <v>12500</v>
      </c>
      <c r="U63" s="100">
        <v>58</v>
      </c>
      <c r="V63" s="35"/>
      <c r="W63" s="28" t="s">
        <v>98</v>
      </c>
    </row>
    <row r="64" spans="1:23" ht="22.5" customHeight="1" thickBot="1" x14ac:dyDescent="0.3">
      <c r="A64" s="111" t="s">
        <v>100</v>
      </c>
      <c r="B64" s="36" t="s">
        <v>101</v>
      </c>
      <c r="C64" s="29" t="s">
        <v>99</v>
      </c>
      <c r="D64" s="30"/>
      <c r="E64" s="11">
        <f>'24-25'!R64</f>
        <v>0</v>
      </c>
      <c r="F64" s="30"/>
      <c r="G64" s="21">
        <v>25000</v>
      </c>
      <c r="H64" s="31">
        <v>25000</v>
      </c>
      <c r="I64" s="32"/>
      <c r="J64" s="33"/>
      <c r="K64" s="33"/>
      <c r="L64" s="33"/>
      <c r="M64" s="33"/>
      <c r="N64" s="92"/>
      <c r="O64" s="76"/>
      <c r="P64" s="76"/>
      <c r="Q64" s="76"/>
      <c r="R64" s="76"/>
      <c r="S64" s="74"/>
      <c r="T64" s="95">
        <f t="shared" si="1"/>
        <v>0</v>
      </c>
      <c r="U64" s="100" t="s">
        <v>100</v>
      </c>
      <c r="V64" s="35"/>
      <c r="W64" s="28" t="s">
        <v>101</v>
      </c>
    </row>
    <row r="65" spans="1:23" ht="23.25" thickBot="1" x14ac:dyDescent="0.3">
      <c r="A65" s="111">
        <v>61</v>
      </c>
      <c r="B65" s="36" t="s">
        <v>102</v>
      </c>
      <c r="C65" s="38">
        <v>0</v>
      </c>
      <c r="D65" s="39"/>
      <c r="E65" s="11">
        <f>'24-25'!R65</f>
        <v>0</v>
      </c>
      <c r="F65" s="39"/>
      <c r="G65" s="21">
        <v>25000</v>
      </c>
      <c r="H65" s="31"/>
      <c r="I65" s="32">
        <v>12000</v>
      </c>
      <c r="J65" s="33"/>
      <c r="K65" s="33">
        <v>13000</v>
      </c>
      <c r="L65" s="33"/>
      <c r="M65" s="33"/>
      <c r="N65" s="92"/>
      <c r="O65" s="76"/>
      <c r="P65" s="76"/>
      <c r="Q65" s="76"/>
      <c r="R65" s="76"/>
      <c r="S65" s="74"/>
      <c r="T65" s="95">
        <f t="shared" si="1"/>
        <v>0</v>
      </c>
      <c r="U65" s="100">
        <v>61</v>
      </c>
      <c r="V65" s="35"/>
      <c r="W65" s="28" t="s">
        <v>102</v>
      </c>
    </row>
    <row r="66" spans="1:23" ht="23.25" thickBot="1" x14ac:dyDescent="0.3">
      <c r="A66" s="110">
        <v>62</v>
      </c>
      <c r="B66" s="28" t="s">
        <v>103</v>
      </c>
      <c r="C66" s="38">
        <v>31500</v>
      </c>
      <c r="D66" s="30"/>
      <c r="E66" s="11">
        <f>'24-25'!R66</f>
        <v>53500</v>
      </c>
      <c r="F66" s="30"/>
      <c r="G66" s="21">
        <v>25000</v>
      </c>
      <c r="H66" s="31"/>
      <c r="I66" s="32"/>
      <c r="J66" s="33"/>
      <c r="K66" s="33"/>
      <c r="L66" s="33"/>
      <c r="M66" s="33"/>
      <c r="N66" s="92"/>
      <c r="O66" s="76"/>
      <c r="P66" s="76"/>
      <c r="Q66" s="76"/>
      <c r="R66" s="76"/>
      <c r="S66" s="74"/>
      <c r="T66" s="95">
        <f t="shared" si="1"/>
        <v>78500</v>
      </c>
      <c r="U66" s="100">
        <v>62</v>
      </c>
      <c r="V66" s="35"/>
      <c r="W66" s="28" t="s">
        <v>103</v>
      </c>
    </row>
    <row r="67" spans="1:23" ht="23.25" thickBot="1" x14ac:dyDescent="0.3">
      <c r="A67" s="110">
        <v>63</v>
      </c>
      <c r="B67" s="28" t="s">
        <v>104</v>
      </c>
      <c r="C67" s="38">
        <v>50700</v>
      </c>
      <c r="D67" s="39">
        <v>50700</v>
      </c>
      <c r="E67" s="11">
        <f>'24-25'!R67</f>
        <v>0</v>
      </c>
      <c r="F67" s="39"/>
      <c r="G67" s="21">
        <v>25000</v>
      </c>
      <c r="H67" s="31"/>
      <c r="I67" s="32"/>
      <c r="J67" s="33"/>
      <c r="K67" s="33"/>
      <c r="L67" s="33">
        <v>13000</v>
      </c>
      <c r="M67" s="33"/>
      <c r="N67" s="92"/>
      <c r="O67" s="77">
        <v>12000</v>
      </c>
      <c r="P67" s="76"/>
      <c r="Q67" s="76"/>
      <c r="R67" s="76"/>
      <c r="S67" s="74"/>
      <c r="T67" s="95">
        <f t="shared" si="1"/>
        <v>0</v>
      </c>
      <c r="U67" s="101">
        <v>63</v>
      </c>
      <c r="V67" s="42"/>
      <c r="W67" s="28" t="s">
        <v>104</v>
      </c>
    </row>
    <row r="68" spans="1:23" ht="23.25" thickBot="1" x14ac:dyDescent="0.3">
      <c r="A68" s="111">
        <v>64</v>
      </c>
      <c r="B68" s="36" t="s">
        <v>105</v>
      </c>
      <c r="C68" s="38">
        <v>12000</v>
      </c>
      <c r="D68" s="39">
        <v>12000</v>
      </c>
      <c r="E68" s="11">
        <f>'24-25'!R68</f>
        <v>0</v>
      </c>
      <c r="F68" s="39"/>
      <c r="G68" s="21">
        <v>25000</v>
      </c>
      <c r="H68" s="31"/>
      <c r="I68" s="32"/>
      <c r="J68" s="33"/>
      <c r="K68" s="33"/>
      <c r="L68" s="33"/>
      <c r="M68" s="33">
        <v>12500</v>
      </c>
      <c r="N68" s="92"/>
      <c r="O68" s="76"/>
      <c r="P68" s="76"/>
      <c r="Q68" s="76"/>
      <c r="R68" s="76"/>
      <c r="S68" s="74"/>
      <c r="T68" s="95">
        <f t="shared" ref="T68" si="2">E68-F68+G68-H68-I68-J68-K68-L68-M68-N68-O68-P68-Q68-R68-S68</f>
        <v>12500</v>
      </c>
      <c r="U68" s="100">
        <v>64</v>
      </c>
      <c r="V68" s="35"/>
      <c r="W68" s="28" t="s">
        <v>105</v>
      </c>
    </row>
    <row r="69" spans="1:23" ht="23.25" thickBot="1" x14ac:dyDescent="0.3">
      <c r="A69" s="111">
        <v>65</v>
      </c>
      <c r="B69" s="36" t="s">
        <v>106</v>
      </c>
      <c r="C69" s="38">
        <v>0</v>
      </c>
      <c r="D69" s="39"/>
      <c r="E69" s="11">
        <f>'24-25'!R69</f>
        <v>0</v>
      </c>
      <c r="F69" s="39"/>
      <c r="G69" s="21">
        <v>25000</v>
      </c>
      <c r="H69" s="31"/>
      <c r="I69" s="32">
        <v>4000</v>
      </c>
      <c r="J69" s="33"/>
      <c r="K69" s="33">
        <v>4000</v>
      </c>
      <c r="L69" s="33"/>
      <c r="M69" s="33">
        <v>4000</v>
      </c>
      <c r="N69" s="92"/>
      <c r="O69" s="77">
        <v>4000</v>
      </c>
      <c r="P69" s="76"/>
      <c r="Q69" s="76"/>
      <c r="R69" s="76"/>
      <c r="S69" s="74"/>
      <c r="T69" s="95">
        <f t="shared" ref="T69:T131" si="3">E69-F69+G69-H69-I69-J69-K69-L69-M69-N69-O69-P69-Q69-R69-S69</f>
        <v>9000</v>
      </c>
      <c r="U69" s="100">
        <v>65</v>
      </c>
      <c r="V69" s="35"/>
      <c r="W69" s="28" t="s">
        <v>106</v>
      </c>
    </row>
    <row r="70" spans="1:23" ht="23.25" thickBot="1" x14ac:dyDescent="0.3">
      <c r="A70" s="110">
        <v>66</v>
      </c>
      <c r="B70" s="28" t="s">
        <v>107</v>
      </c>
      <c r="C70" s="38">
        <v>12000.000000000004</v>
      </c>
      <c r="D70" s="30">
        <v>9000</v>
      </c>
      <c r="E70" s="11">
        <f>'24-25'!R70</f>
        <v>10000.000000000004</v>
      </c>
      <c r="F70" s="30">
        <v>10000</v>
      </c>
      <c r="G70" s="21">
        <v>25000</v>
      </c>
      <c r="H70" s="31"/>
      <c r="I70" s="32"/>
      <c r="J70" s="33"/>
      <c r="K70" s="33"/>
      <c r="L70" s="33"/>
      <c r="M70" s="33">
        <v>5000</v>
      </c>
      <c r="N70" s="92"/>
      <c r="O70" s="76"/>
      <c r="P70" s="76"/>
      <c r="Q70" s="76"/>
      <c r="R70" s="76"/>
      <c r="S70" s="74"/>
      <c r="T70" s="95">
        <f t="shared" si="3"/>
        <v>20000.000000000004</v>
      </c>
      <c r="U70" s="100">
        <v>66</v>
      </c>
      <c r="V70" s="35"/>
      <c r="W70" s="28" t="s">
        <v>107</v>
      </c>
    </row>
    <row r="71" spans="1:23" ht="23.25" thickBot="1" x14ac:dyDescent="0.3">
      <c r="A71" s="111">
        <v>67</v>
      </c>
      <c r="B71" s="36" t="s">
        <v>108</v>
      </c>
      <c r="C71" s="38">
        <v>0</v>
      </c>
      <c r="D71" s="39"/>
      <c r="E71" s="11">
        <f>'24-25'!R71</f>
        <v>0</v>
      </c>
      <c r="F71" s="39"/>
      <c r="G71" s="21">
        <v>25000</v>
      </c>
      <c r="H71" s="31"/>
      <c r="I71" s="32"/>
      <c r="J71" s="33"/>
      <c r="K71" s="33"/>
      <c r="L71" s="33"/>
      <c r="M71" s="33">
        <v>25000</v>
      </c>
      <c r="N71" s="92"/>
      <c r="O71" s="76"/>
      <c r="P71" s="76"/>
      <c r="Q71" s="76"/>
      <c r="R71" s="76"/>
      <c r="S71" s="74"/>
      <c r="T71" s="95">
        <f t="shared" si="3"/>
        <v>0</v>
      </c>
      <c r="U71" s="100">
        <v>67</v>
      </c>
      <c r="V71" s="35"/>
      <c r="W71" s="28" t="s">
        <v>108</v>
      </c>
    </row>
    <row r="72" spans="1:23" ht="23.25" thickBot="1" x14ac:dyDescent="0.3">
      <c r="A72" s="111">
        <v>68</v>
      </c>
      <c r="B72" s="36" t="s">
        <v>109</v>
      </c>
      <c r="C72" s="38">
        <v>0</v>
      </c>
      <c r="D72" s="39"/>
      <c r="E72" s="11">
        <f>'24-25'!R72</f>
        <v>0</v>
      </c>
      <c r="F72" s="39"/>
      <c r="G72" s="21">
        <v>25000</v>
      </c>
      <c r="H72" s="31"/>
      <c r="I72" s="32"/>
      <c r="J72" s="33">
        <v>25000</v>
      </c>
      <c r="K72" s="33"/>
      <c r="L72" s="33"/>
      <c r="M72" s="33"/>
      <c r="N72" s="92"/>
      <c r="O72" s="76"/>
      <c r="P72" s="76"/>
      <c r="Q72" s="76"/>
      <c r="R72" s="76"/>
      <c r="S72" s="74"/>
      <c r="T72" s="95">
        <f t="shared" si="3"/>
        <v>0</v>
      </c>
      <c r="U72" s="100">
        <v>68</v>
      </c>
      <c r="V72" s="35"/>
      <c r="W72" s="28" t="s">
        <v>109</v>
      </c>
    </row>
    <row r="73" spans="1:23" ht="23.25" thickBot="1" x14ac:dyDescent="0.3">
      <c r="A73" s="111">
        <v>69</v>
      </c>
      <c r="B73" s="36" t="s">
        <v>110</v>
      </c>
      <c r="C73" s="38">
        <v>9500</v>
      </c>
      <c r="D73" s="39">
        <v>9500</v>
      </c>
      <c r="E73" s="11">
        <f>'24-25'!R73</f>
        <v>7000</v>
      </c>
      <c r="F73" s="39">
        <v>7000</v>
      </c>
      <c r="G73" s="21">
        <v>25000</v>
      </c>
      <c r="H73" s="31"/>
      <c r="I73" s="32"/>
      <c r="J73" s="33"/>
      <c r="K73" s="33"/>
      <c r="L73" s="33"/>
      <c r="M73" s="33">
        <v>5000</v>
      </c>
      <c r="N73" s="92"/>
      <c r="O73" s="76"/>
      <c r="P73" s="76"/>
      <c r="Q73" s="76"/>
      <c r="R73" s="76"/>
      <c r="S73" s="74"/>
      <c r="T73" s="95">
        <f t="shared" si="3"/>
        <v>20000</v>
      </c>
      <c r="U73" s="100">
        <v>69</v>
      </c>
      <c r="V73" s="35"/>
      <c r="W73" s="28" t="s">
        <v>110</v>
      </c>
    </row>
    <row r="74" spans="1:23" ht="23.25" thickBot="1" x14ac:dyDescent="0.3">
      <c r="A74" s="111">
        <v>70</v>
      </c>
      <c r="B74" s="36" t="s">
        <v>111</v>
      </c>
      <c r="C74" s="38">
        <v>0</v>
      </c>
      <c r="D74" s="39"/>
      <c r="E74" s="11">
        <f>'24-25'!R74</f>
        <v>0</v>
      </c>
      <c r="F74" s="39"/>
      <c r="G74" s="21">
        <v>25000</v>
      </c>
      <c r="H74" s="31"/>
      <c r="I74" s="32"/>
      <c r="J74" s="33"/>
      <c r="K74" s="33"/>
      <c r="L74" s="33"/>
      <c r="M74" s="33">
        <v>25000</v>
      </c>
      <c r="N74" s="92"/>
      <c r="O74" s="76"/>
      <c r="P74" s="76"/>
      <c r="Q74" s="76"/>
      <c r="R74" s="76"/>
      <c r="S74" s="74"/>
      <c r="T74" s="95">
        <f t="shared" si="3"/>
        <v>0</v>
      </c>
      <c r="U74" s="100">
        <v>70</v>
      </c>
      <c r="V74" s="35"/>
      <c r="W74" s="28" t="s">
        <v>111</v>
      </c>
    </row>
    <row r="75" spans="1:23" ht="23.25" thickBot="1" x14ac:dyDescent="0.3">
      <c r="A75" s="111">
        <v>71</v>
      </c>
      <c r="B75" s="36" t="s">
        <v>112</v>
      </c>
      <c r="C75" s="38">
        <v>0</v>
      </c>
      <c r="D75" s="39"/>
      <c r="E75" s="11">
        <f>'24-25'!R75</f>
        <v>0</v>
      </c>
      <c r="F75" s="39"/>
      <c r="G75" s="21">
        <v>25000</v>
      </c>
      <c r="H75" s="31"/>
      <c r="I75" s="32"/>
      <c r="J75" s="33"/>
      <c r="K75" s="33"/>
      <c r="L75" s="33"/>
      <c r="M75" s="33">
        <v>13000</v>
      </c>
      <c r="N75" s="92"/>
      <c r="O75" s="76"/>
      <c r="P75" s="76"/>
      <c r="Q75" s="76"/>
      <c r="R75" s="76"/>
      <c r="S75" s="74"/>
      <c r="T75" s="95">
        <f t="shared" si="3"/>
        <v>12000</v>
      </c>
      <c r="U75" s="100">
        <v>71</v>
      </c>
      <c r="V75" s="35"/>
      <c r="W75" s="28" t="s">
        <v>112</v>
      </c>
    </row>
    <row r="76" spans="1:23" ht="23.25" thickBot="1" x14ac:dyDescent="0.3">
      <c r="A76" s="111" t="s">
        <v>113</v>
      </c>
      <c r="B76" s="36" t="s">
        <v>114</v>
      </c>
      <c r="C76" s="29" t="s">
        <v>115</v>
      </c>
      <c r="D76" s="30">
        <v>25000</v>
      </c>
      <c r="E76" s="11">
        <f>'24-25'!R76</f>
        <v>22000</v>
      </c>
      <c r="F76" s="30">
        <v>22000</v>
      </c>
      <c r="G76" s="21">
        <v>25000</v>
      </c>
      <c r="H76" s="31"/>
      <c r="I76" s="32">
        <v>25000</v>
      </c>
      <c r="J76" s="33"/>
      <c r="K76" s="33"/>
      <c r="L76" s="33"/>
      <c r="M76" s="33"/>
      <c r="N76" s="92"/>
      <c r="O76" s="76"/>
      <c r="P76" s="76"/>
      <c r="Q76" s="76"/>
      <c r="R76" s="76"/>
      <c r="S76" s="74"/>
      <c r="T76" s="95">
        <f t="shared" si="3"/>
        <v>0</v>
      </c>
      <c r="U76" s="100" t="s">
        <v>113</v>
      </c>
      <c r="V76" s="35"/>
      <c r="W76" s="28" t="s">
        <v>114</v>
      </c>
    </row>
    <row r="77" spans="1:23" ht="23.25" thickBot="1" x14ac:dyDescent="0.3">
      <c r="A77" s="113" t="s">
        <v>116</v>
      </c>
      <c r="B77" s="36" t="s">
        <v>117</v>
      </c>
      <c r="C77" s="29" t="s">
        <v>118</v>
      </c>
      <c r="D77" s="30"/>
      <c r="E77" s="11">
        <f>'24-25'!R77</f>
        <v>0</v>
      </c>
      <c r="F77" s="30"/>
      <c r="G77" s="21">
        <v>25000</v>
      </c>
      <c r="H77" s="31"/>
      <c r="I77" s="32"/>
      <c r="J77" s="33"/>
      <c r="K77" s="33"/>
      <c r="L77" s="33"/>
      <c r="M77" s="33"/>
      <c r="N77" s="92">
        <v>25000</v>
      </c>
      <c r="O77" s="76"/>
      <c r="P77" s="76"/>
      <c r="Q77" s="76"/>
      <c r="R77" s="76"/>
      <c r="S77" s="74"/>
      <c r="T77" s="95">
        <f t="shared" si="3"/>
        <v>0</v>
      </c>
      <c r="U77" s="102" t="s">
        <v>116</v>
      </c>
      <c r="V77" s="43"/>
      <c r="W77" s="28" t="s">
        <v>117</v>
      </c>
    </row>
    <row r="78" spans="1:23" ht="16.5" thickBot="1" x14ac:dyDescent="0.3">
      <c r="A78" s="111">
        <v>73</v>
      </c>
      <c r="B78" s="36" t="s">
        <v>119</v>
      </c>
      <c r="C78" s="29" t="s">
        <v>118</v>
      </c>
      <c r="D78" s="30"/>
      <c r="E78" s="11">
        <f>'24-25'!R78</f>
        <v>0</v>
      </c>
      <c r="F78" s="30"/>
      <c r="G78" s="21">
        <v>25000</v>
      </c>
      <c r="H78" s="31"/>
      <c r="I78" s="32"/>
      <c r="J78" s="33"/>
      <c r="K78" s="33"/>
      <c r="L78" s="33"/>
      <c r="M78" s="33">
        <v>25000</v>
      </c>
      <c r="N78" s="92"/>
      <c r="O78" s="76"/>
      <c r="P78" s="76"/>
      <c r="Q78" s="76"/>
      <c r="R78" s="76"/>
      <c r="S78" s="74"/>
      <c r="T78" s="95">
        <f t="shared" si="3"/>
        <v>0</v>
      </c>
      <c r="U78" s="100">
        <v>73</v>
      </c>
      <c r="V78" s="35"/>
      <c r="W78" s="28" t="s">
        <v>119</v>
      </c>
    </row>
    <row r="79" spans="1:23" ht="23.25" thickBot="1" x14ac:dyDescent="0.3">
      <c r="A79" s="111" t="s">
        <v>120</v>
      </c>
      <c r="B79" s="36" t="s">
        <v>121</v>
      </c>
      <c r="C79" s="29" t="s">
        <v>118</v>
      </c>
      <c r="D79" s="30"/>
      <c r="E79" s="11">
        <f>'24-25'!R79</f>
        <v>0</v>
      </c>
      <c r="F79" s="30"/>
      <c r="G79" s="21">
        <v>25000</v>
      </c>
      <c r="H79" s="31"/>
      <c r="I79" s="32">
        <v>5000</v>
      </c>
      <c r="J79" s="33"/>
      <c r="K79" s="33">
        <v>5000</v>
      </c>
      <c r="L79" s="33">
        <v>5000</v>
      </c>
      <c r="M79" s="33">
        <v>3000</v>
      </c>
      <c r="N79" s="92">
        <v>4000</v>
      </c>
      <c r="O79" s="76"/>
      <c r="P79" s="76"/>
      <c r="Q79" s="76"/>
      <c r="R79" s="76"/>
      <c r="S79" s="74"/>
      <c r="T79" s="95">
        <f t="shared" si="3"/>
        <v>3000</v>
      </c>
      <c r="U79" s="100" t="s">
        <v>120</v>
      </c>
      <c r="V79" s="35"/>
      <c r="W79" s="28" t="s">
        <v>121</v>
      </c>
    </row>
    <row r="80" spans="1:23" ht="22.5" customHeight="1" thickBot="1" x14ac:dyDescent="0.3">
      <c r="A80" s="110">
        <v>75</v>
      </c>
      <c r="B80" s="28" t="s">
        <v>122</v>
      </c>
      <c r="C80" s="29" t="s">
        <v>123</v>
      </c>
      <c r="D80" s="30"/>
      <c r="E80" s="11">
        <f>'24-25'!R80</f>
        <v>16500</v>
      </c>
      <c r="F80" s="30">
        <v>16500</v>
      </c>
      <c r="G80" s="21">
        <v>25000</v>
      </c>
      <c r="H80" s="31"/>
      <c r="I80" s="32">
        <v>16500</v>
      </c>
      <c r="J80" s="33"/>
      <c r="K80" s="33"/>
      <c r="L80" s="33"/>
      <c r="M80" s="33"/>
      <c r="N80" s="92"/>
      <c r="O80" s="76"/>
      <c r="P80" s="76"/>
      <c r="Q80" s="76"/>
      <c r="R80" s="76"/>
      <c r="S80" s="74"/>
      <c r="T80" s="95">
        <f t="shared" si="3"/>
        <v>8500</v>
      </c>
      <c r="U80" s="100">
        <v>75</v>
      </c>
      <c r="V80" s="35"/>
      <c r="W80" s="28" t="s">
        <v>122</v>
      </c>
    </row>
    <row r="81" spans="1:25" ht="32.25" thickBot="1" x14ac:dyDescent="0.3">
      <c r="A81" s="114" t="s">
        <v>124</v>
      </c>
      <c r="B81" s="36" t="s">
        <v>125</v>
      </c>
      <c r="C81" s="38">
        <v>12000</v>
      </c>
      <c r="D81" s="39">
        <v>12000</v>
      </c>
      <c r="E81" s="11">
        <f>'24-25'!R81</f>
        <v>0</v>
      </c>
      <c r="F81" s="39"/>
      <c r="G81" s="21">
        <v>25000</v>
      </c>
      <c r="H81" s="31"/>
      <c r="I81" s="32"/>
      <c r="J81" s="33"/>
      <c r="K81" s="33"/>
      <c r="L81" s="33"/>
      <c r="M81" s="33"/>
      <c r="N81" s="92"/>
      <c r="O81" s="76"/>
      <c r="P81" s="76"/>
      <c r="Q81" s="76"/>
      <c r="R81" s="76"/>
      <c r="S81" s="74"/>
      <c r="T81" s="95">
        <f t="shared" si="3"/>
        <v>25000</v>
      </c>
      <c r="U81" s="103" t="s">
        <v>124</v>
      </c>
      <c r="V81" s="44"/>
      <c r="W81" s="28" t="s">
        <v>125</v>
      </c>
    </row>
    <row r="82" spans="1:25" ht="23.25" thickBot="1" x14ac:dyDescent="0.3">
      <c r="A82" s="111">
        <v>77</v>
      </c>
      <c r="B82" s="36" t="s">
        <v>126</v>
      </c>
      <c r="C82" s="38">
        <v>0</v>
      </c>
      <c r="D82" s="39"/>
      <c r="E82" s="11">
        <f>'24-25'!R82</f>
        <v>0</v>
      </c>
      <c r="F82" s="39"/>
      <c r="G82" s="21">
        <v>25000</v>
      </c>
      <c r="H82" s="31"/>
      <c r="I82" s="32"/>
      <c r="J82" s="33"/>
      <c r="K82" s="33"/>
      <c r="L82" s="33"/>
      <c r="M82" s="33"/>
      <c r="N82" s="92">
        <v>25000</v>
      </c>
      <c r="O82" s="76"/>
      <c r="P82" s="76"/>
      <c r="Q82" s="76"/>
      <c r="R82" s="76"/>
      <c r="S82" s="74"/>
      <c r="T82" s="95">
        <f t="shared" si="3"/>
        <v>0</v>
      </c>
      <c r="U82" s="100">
        <v>77</v>
      </c>
      <c r="V82" s="35"/>
      <c r="W82" s="28" t="s">
        <v>126</v>
      </c>
    </row>
    <row r="83" spans="1:25" ht="23.25" thickBot="1" x14ac:dyDescent="0.3">
      <c r="A83" s="111">
        <v>78</v>
      </c>
      <c r="B83" s="36" t="s">
        <v>127</v>
      </c>
      <c r="C83" s="38">
        <v>0</v>
      </c>
      <c r="D83" s="39"/>
      <c r="E83" s="11">
        <f>'24-25'!R83</f>
        <v>0</v>
      </c>
      <c r="F83" s="39"/>
      <c r="G83" s="21">
        <v>25000</v>
      </c>
      <c r="H83" s="31"/>
      <c r="I83" s="32"/>
      <c r="J83" s="33"/>
      <c r="K83" s="33"/>
      <c r="L83" s="33"/>
      <c r="M83" s="33">
        <v>25000</v>
      </c>
      <c r="N83" s="92"/>
      <c r="O83" s="76"/>
      <c r="P83" s="76"/>
      <c r="Q83" s="76"/>
      <c r="R83" s="76"/>
      <c r="S83" s="74"/>
      <c r="T83" s="95">
        <f t="shared" si="3"/>
        <v>0</v>
      </c>
      <c r="U83" s="100">
        <v>78</v>
      </c>
      <c r="V83" s="35"/>
      <c r="W83" s="28" t="s">
        <v>127</v>
      </c>
    </row>
    <row r="84" spans="1:25" ht="22.5" customHeight="1" thickBot="1" x14ac:dyDescent="0.3">
      <c r="A84" s="111">
        <v>79</v>
      </c>
      <c r="B84" s="36" t="s">
        <v>128</v>
      </c>
      <c r="C84" s="38">
        <v>-1.4779288903810084E-12</v>
      </c>
      <c r="D84" s="39"/>
      <c r="E84" s="11">
        <f>'24-25'!R84</f>
        <v>0</v>
      </c>
      <c r="F84" s="39"/>
      <c r="G84" s="21">
        <v>25000</v>
      </c>
      <c r="H84" s="31"/>
      <c r="I84" s="32"/>
      <c r="J84" s="33"/>
      <c r="K84" s="33"/>
      <c r="L84" s="33"/>
      <c r="M84" s="33">
        <v>25000</v>
      </c>
      <c r="N84" s="92"/>
      <c r="O84" s="76"/>
      <c r="P84" s="76"/>
      <c r="Q84" s="76"/>
      <c r="R84" s="76"/>
      <c r="S84" s="74"/>
      <c r="T84" s="95">
        <f t="shared" si="3"/>
        <v>0</v>
      </c>
      <c r="U84" s="100">
        <v>79</v>
      </c>
      <c r="V84" s="35"/>
      <c r="W84" s="28" t="s">
        <v>222</v>
      </c>
    </row>
    <row r="85" spans="1:25" ht="23.25" thickBot="1" x14ac:dyDescent="0.3">
      <c r="A85" s="111">
        <v>80</v>
      </c>
      <c r="B85" s="36" t="s">
        <v>129</v>
      </c>
      <c r="C85" s="38">
        <v>0</v>
      </c>
      <c r="D85" s="39"/>
      <c r="E85" s="11">
        <f>'24-25'!R85</f>
        <v>0</v>
      </c>
      <c r="F85" s="39"/>
      <c r="G85" s="21">
        <v>25000</v>
      </c>
      <c r="H85" s="31"/>
      <c r="I85" s="32"/>
      <c r="J85" s="33"/>
      <c r="K85" s="33"/>
      <c r="L85" s="33"/>
      <c r="M85" s="33">
        <v>25000</v>
      </c>
      <c r="N85" s="92"/>
      <c r="O85" s="76"/>
      <c r="P85" s="76"/>
      <c r="Q85" s="76"/>
      <c r="R85" s="76"/>
      <c r="S85" s="74"/>
      <c r="T85" s="95">
        <f t="shared" si="3"/>
        <v>0</v>
      </c>
      <c r="U85" s="100">
        <v>80</v>
      </c>
      <c r="V85" s="35"/>
      <c r="W85" s="28" t="s">
        <v>129</v>
      </c>
    </row>
    <row r="86" spans="1:25" ht="23.25" thickBot="1" x14ac:dyDescent="0.3">
      <c r="A86" s="111">
        <v>81</v>
      </c>
      <c r="B86" s="36" t="s">
        <v>130</v>
      </c>
      <c r="C86" s="29" t="s">
        <v>99</v>
      </c>
      <c r="D86" s="30"/>
      <c r="E86" s="11">
        <f>'24-25'!R86</f>
        <v>0</v>
      </c>
      <c r="F86" s="30"/>
      <c r="G86" s="21">
        <v>25000</v>
      </c>
      <c r="H86" s="31">
        <v>4200</v>
      </c>
      <c r="I86" s="32"/>
      <c r="J86" s="33"/>
      <c r="K86" s="33"/>
      <c r="L86" s="33">
        <v>4200</v>
      </c>
      <c r="M86" s="33"/>
      <c r="N86" s="92">
        <v>4200</v>
      </c>
      <c r="O86" s="76"/>
      <c r="P86" s="76"/>
      <c r="Q86" s="76"/>
      <c r="R86" s="76"/>
      <c r="S86" s="74"/>
      <c r="T86" s="95">
        <f t="shared" si="3"/>
        <v>12400</v>
      </c>
      <c r="U86" s="100">
        <v>81</v>
      </c>
      <c r="V86" s="35"/>
      <c r="W86" s="28" t="s">
        <v>130</v>
      </c>
    </row>
    <row r="87" spans="1:25" ht="23.25" thickBot="1" x14ac:dyDescent="0.3">
      <c r="A87" s="111" t="s">
        <v>131</v>
      </c>
      <c r="B87" s="36" t="s">
        <v>121</v>
      </c>
      <c r="C87" s="29"/>
      <c r="D87" s="30"/>
      <c r="E87" s="11">
        <f>'24-25'!R87</f>
        <v>0</v>
      </c>
      <c r="F87" s="30"/>
      <c r="G87" s="21">
        <v>0</v>
      </c>
      <c r="H87" s="31"/>
      <c r="I87" s="32"/>
      <c r="J87" s="33"/>
      <c r="K87" s="33"/>
      <c r="L87" s="33"/>
      <c r="M87" s="33"/>
      <c r="N87" s="92"/>
      <c r="O87" s="76"/>
      <c r="P87" s="76"/>
      <c r="Q87" s="76"/>
      <c r="R87" s="76"/>
      <c r="S87" s="74"/>
      <c r="T87" s="95">
        <f t="shared" si="3"/>
        <v>0</v>
      </c>
      <c r="U87" s="100" t="s">
        <v>131</v>
      </c>
      <c r="V87" s="35"/>
      <c r="W87" s="28" t="s">
        <v>121</v>
      </c>
      <c r="Y87" s="28"/>
    </row>
    <row r="88" spans="1:25" ht="23.25" thickBot="1" x14ac:dyDescent="0.3">
      <c r="A88" s="111">
        <v>83</v>
      </c>
      <c r="B88" s="36" t="s">
        <v>132</v>
      </c>
      <c r="C88" s="38">
        <v>0</v>
      </c>
      <c r="D88" s="39"/>
      <c r="E88" s="11">
        <f>'24-25'!R88</f>
        <v>0</v>
      </c>
      <c r="F88" s="39"/>
      <c r="G88" s="21">
        <v>25000</v>
      </c>
      <c r="H88" s="31"/>
      <c r="I88" s="32"/>
      <c r="J88" s="33">
        <v>25000</v>
      </c>
      <c r="K88" s="33"/>
      <c r="L88" s="33"/>
      <c r="M88" s="33"/>
      <c r="N88" s="92"/>
      <c r="O88" s="76"/>
      <c r="P88" s="76"/>
      <c r="Q88" s="76"/>
      <c r="R88" s="76"/>
      <c r="S88" s="74"/>
      <c r="T88" s="95">
        <f t="shared" si="3"/>
        <v>0</v>
      </c>
      <c r="U88" s="100">
        <v>83</v>
      </c>
      <c r="V88" s="35"/>
      <c r="W88" s="28" t="s">
        <v>132</v>
      </c>
    </row>
    <row r="89" spans="1:25" ht="23.25" thickBot="1" x14ac:dyDescent="0.3">
      <c r="A89" s="111">
        <v>84</v>
      </c>
      <c r="B89" s="36" t="s">
        <v>133</v>
      </c>
      <c r="C89" s="38">
        <v>0</v>
      </c>
      <c r="D89" s="39"/>
      <c r="E89" s="11">
        <f>'24-25'!R89</f>
        <v>0</v>
      </c>
      <c r="F89" s="39"/>
      <c r="G89" s="21">
        <v>25000</v>
      </c>
      <c r="H89" s="31"/>
      <c r="I89" s="32"/>
      <c r="J89" s="33">
        <v>25000</v>
      </c>
      <c r="K89" s="33"/>
      <c r="L89" s="33"/>
      <c r="M89" s="33"/>
      <c r="N89" s="92"/>
      <c r="O89" s="76"/>
      <c r="P89" s="76"/>
      <c r="Q89" s="76"/>
      <c r="R89" s="76"/>
      <c r="S89" s="74"/>
      <c r="T89" s="95">
        <f t="shared" si="3"/>
        <v>0</v>
      </c>
      <c r="U89" s="100">
        <v>84</v>
      </c>
      <c r="V89" s="35"/>
      <c r="W89" s="28" t="s">
        <v>133</v>
      </c>
    </row>
    <row r="90" spans="1:25" ht="23.25" thickBot="1" x14ac:dyDescent="0.3">
      <c r="A90" s="111">
        <v>85</v>
      </c>
      <c r="B90" s="36" t="s">
        <v>134</v>
      </c>
      <c r="C90" s="38">
        <v>0</v>
      </c>
      <c r="D90" s="39"/>
      <c r="E90" s="11">
        <f>'24-25'!R90</f>
        <v>0</v>
      </c>
      <c r="F90" s="39"/>
      <c r="G90" s="21">
        <v>25000</v>
      </c>
      <c r="H90" s="31"/>
      <c r="I90" s="32"/>
      <c r="J90" s="33"/>
      <c r="K90" s="33">
        <v>9000</v>
      </c>
      <c r="L90" s="33"/>
      <c r="M90" s="33"/>
      <c r="N90" s="92">
        <v>3000</v>
      </c>
      <c r="O90" s="76"/>
      <c r="P90" s="76"/>
      <c r="Q90" s="76"/>
      <c r="R90" s="76"/>
      <c r="S90" s="74"/>
      <c r="T90" s="95">
        <f t="shared" si="3"/>
        <v>13000</v>
      </c>
      <c r="U90" s="100">
        <v>85</v>
      </c>
      <c r="V90" s="35"/>
      <c r="W90" s="28" t="s">
        <v>134</v>
      </c>
    </row>
    <row r="91" spans="1:25" ht="23.25" thickBot="1" x14ac:dyDescent="0.3">
      <c r="A91" s="111">
        <v>86</v>
      </c>
      <c r="B91" s="36" t="s">
        <v>135</v>
      </c>
      <c r="C91" s="38">
        <v>0</v>
      </c>
      <c r="D91" s="39"/>
      <c r="E91" s="11">
        <f>'24-25'!R91</f>
        <v>0</v>
      </c>
      <c r="F91" s="39"/>
      <c r="G91" s="21">
        <v>25000</v>
      </c>
      <c r="H91" s="31">
        <v>2000</v>
      </c>
      <c r="I91" s="32">
        <v>3000</v>
      </c>
      <c r="J91" s="33">
        <v>2000</v>
      </c>
      <c r="K91" s="33"/>
      <c r="L91" s="33">
        <v>3000</v>
      </c>
      <c r="M91" s="33">
        <v>1000</v>
      </c>
      <c r="N91" s="92">
        <v>1000</v>
      </c>
      <c r="O91" s="77">
        <v>1000</v>
      </c>
      <c r="P91" s="76"/>
      <c r="Q91" s="76"/>
      <c r="R91" s="76"/>
      <c r="S91" s="74"/>
      <c r="T91" s="95">
        <f t="shared" si="3"/>
        <v>12000</v>
      </c>
      <c r="U91" s="100">
        <v>86</v>
      </c>
      <c r="V91" s="35"/>
      <c r="W91" s="28" t="s">
        <v>135</v>
      </c>
    </row>
    <row r="92" spans="1:25" ht="45.75" thickBot="1" x14ac:dyDescent="0.3">
      <c r="A92" s="111">
        <v>87</v>
      </c>
      <c r="B92" s="36" t="s">
        <v>136</v>
      </c>
      <c r="C92" s="38">
        <v>0</v>
      </c>
      <c r="D92" s="39"/>
      <c r="E92" s="11">
        <f>'24-25'!R92</f>
        <v>0</v>
      </c>
      <c r="F92" s="39"/>
      <c r="G92" s="21">
        <v>25000</v>
      </c>
      <c r="H92" s="31"/>
      <c r="I92" s="32"/>
      <c r="J92" s="33"/>
      <c r="K92" s="33">
        <v>5000</v>
      </c>
      <c r="L92" s="33"/>
      <c r="M92" s="33">
        <v>5000</v>
      </c>
      <c r="N92" s="92"/>
      <c r="O92" s="76"/>
      <c r="P92" s="76"/>
      <c r="Q92" s="76"/>
      <c r="R92" s="76"/>
      <c r="S92" s="74"/>
      <c r="T92" s="95">
        <f t="shared" si="3"/>
        <v>15000</v>
      </c>
      <c r="U92" s="100">
        <v>87</v>
      </c>
      <c r="V92" s="35"/>
      <c r="W92" s="37" t="s">
        <v>137</v>
      </c>
    </row>
    <row r="93" spans="1:25" ht="23.25" thickBot="1" x14ac:dyDescent="0.3">
      <c r="A93" s="111">
        <v>88</v>
      </c>
      <c r="B93" s="36" t="s">
        <v>138</v>
      </c>
      <c r="C93" s="38">
        <v>4000</v>
      </c>
      <c r="D93" s="39">
        <v>4000</v>
      </c>
      <c r="E93" s="11">
        <f>'24-25'!R93</f>
        <v>0</v>
      </c>
      <c r="F93" s="39"/>
      <c r="G93" s="21">
        <v>25000</v>
      </c>
      <c r="H93" s="31"/>
      <c r="I93" s="32"/>
      <c r="J93" s="33">
        <v>25000</v>
      </c>
      <c r="K93" s="33"/>
      <c r="L93" s="33"/>
      <c r="M93" s="33"/>
      <c r="N93" s="92"/>
      <c r="O93" s="76"/>
      <c r="P93" s="76"/>
      <c r="Q93" s="76"/>
      <c r="R93" s="76"/>
      <c r="S93" s="74"/>
      <c r="T93" s="95">
        <f t="shared" si="3"/>
        <v>0</v>
      </c>
      <c r="U93" s="100">
        <v>88</v>
      </c>
      <c r="V93" s="35"/>
      <c r="W93" s="28" t="s">
        <v>138</v>
      </c>
    </row>
    <row r="94" spans="1:25" ht="23.25" thickBot="1" x14ac:dyDescent="0.3">
      <c r="A94" s="111">
        <v>89</v>
      </c>
      <c r="B94" s="36" t="s">
        <v>139</v>
      </c>
      <c r="C94" s="38">
        <v>0</v>
      </c>
      <c r="D94" s="39"/>
      <c r="E94" s="11">
        <f>'24-25'!R94</f>
        <v>0</v>
      </c>
      <c r="F94" s="39"/>
      <c r="G94" s="21">
        <v>25000</v>
      </c>
      <c r="H94" s="31"/>
      <c r="I94" s="32"/>
      <c r="J94" s="33"/>
      <c r="K94" s="33"/>
      <c r="L94" s="33"/>
      <c r="M94" s="33"/>
      <c r="N94" s="92">
        <v>25000</v>
      </c>
      <c r="O94" s="76"/>
      <c r="P94" s="76"/>
      <c r="Q94" s="76"/>
      <c r="R94" s="76"/>
      <c r="S94" s="74"/>
      <c r="T94" s="95">
        <f t="shared" si="3"/>
        <v>0</v>
      </c>
      <c r="U94" s="100">
        <v>89</v>
      </c>
      <c r="V94" s="35"/>
      <c r="W94" s="28" t="s">
        <v>139</v>
      </c>
    </row>
    <row r="95" spans="1:25" ht="23.25" thickBot="1" x14ac:dyDescent="0.3">
      <c r="A95" s="111" t="s">
        <v>140</v>
      </c>
      <c r="B95" s="36" t="s">
        <v>141</v>
      </c>
      <c r="C95" s="29" t="s">
        <v>99</v>
      </c>
      <c r="D95" s="30"/>
      <c r="E95" s="11">
        <f>'24-25'!R95</f>
        <v>0</v>
      </c>
      <c r="F95" s="30"/>
      <c r="G95" s="21">
        <v>25000</v>
      </c>
      <c r="H95" s="31"/>
      <c r="I95" s="32"/>
      <c r="J95" s="33"/>
      <c r="K95" s="33">
        <v>25000</v>
      </c>
      <c r="L95" s="33"/>
      <c r="M95" s="33"/>
      <c r="N95" s="92"/>
      <c r="O95" s="76"/>
      <c r="P95" s="76"/>
      <c r="Q95" s="76"/>
      <c r="R95" s="76"/>
      <c r="S95" s="74"/>
      <c r="T95" s="95">
        <f t="shared" si="3"/>
        <v>0</v>
      </c>
      <c r="U95" s="100" t="s">
        <v>140</v>
      </c>
      <c r="V95" s="35"/>
      <c r="W95" s="28" t="s">
        <v>141</v>
      </c>
    </row>
    <row r="96" spans="1:25" ht="23.25" thickBot="1" x14ac:dyDescent="0.3">
      <c r="A96" s="111">
        <v>91</v>
      </c>
      <c r="B96" s="36" t="s">
        <v>142</v>
      </c>
      <c r="C96" s="29" t="s">
        <v>99</v>
      </c>
      <c r="D96" s="30"/>
      <c r="E96" s="11">
        <f>'24-25'!R96</f>
        <v>0</v>
      </c>
      <c r="F96" s="30"/>
      <c r="G96" s="21">
        <v>25000</v>
      </c>
      <c r="H96" s="31"/>
      <c r="I96" s="32">
        <v>10000</v>
      </c>
      <c r="J96" s="33"/>
      <c r="K96" s="33"/>
      <c r="L96" s="33">
        <v>7500</v>
      </c>
      <c r="M96" s="33">
        <v>7500</v>
      </c>
      <c r="N96" s="92"/>
      <c r="O96" s="76"/>
      <c r="P96" s="76"/>
      <c r="Q96" s="76"/>
      <c r="R96" s="76"/>
      <c r="S96" s="74"/>
      <c r="T96" s="95">
        <f t="shared" si="3"/>
        <v>0</v>
      </c>
      <c r="U96" s="100">
        <v>91</v>
      </c>
      <c r="V96" s="35"/>
      <c r="W96" s="28" t="s">
        <v>142</v>
      </c>
    </row>
    <row r="97" spans="1:23" ht="23.25" thickBot="1" x14ac:dyDescent="0.3">
      <c r="A97" s="111">
        <v>92</v>
      </c>
      <c r="B97" s="36" t="s">
        <v>143</v>
      </c>
      <c r="C97" s="29" t="s">
        <v>99</v>
      </c>
      <c r="D97" s="30"/>
      <c r="E97" s="11">
        <f>'24-25'!R97</f>
        <v>0</v>
      </c>
      <c r="F97" s="30"/>
      <c r="G97" s="21">
        <v>25000</v>
      </c>
      <c r="H97" s="31"/>
      <c r="I97" s="32">
        <v>25000</v>
      </c>
      <c r="J97" s="33"/>
      <c r="K97" s="33"/>
      <c r="L97" s="33"/>
      <c r="M97" s="33"/>
      <c r="N97" s="92"/>
      <c r="O97" s="76"/>
      <c r="P97" s="76"/>
      <c r="Q97" s="76"/>
      <c r="R97" s="76"/>
      <c r="S97" s="74"/>
      <c r="T97" s="95">
        <f t="shared" si="3"/>
        <v>0</v>
      </c>
      <c r="U97" s="100">
        <v>92</v>
      </c>
      <c r="V97" s="35"/>
      <c r="W97" s="28" t="s">
        <v>143</v>
      </c>
    </row>
    <row r="98" spans="1:23" ht="23.25" thickBot="1" x14ac:dyDescent="0.3">
      <c r="A98" s="111">
        <v>93</v>
      </c>
      <c r="B98" s="36" t="s">
        <v>144</v>
      </c>
      <c r="C98" s="29" t="s">
        <v>99</v>
      </c>
      <c r="D98" s="30"/>
      <c r="E98" s="11">
        <f>'24-25'!R98</f>
        <v>0</v>
      </c>
      <c r="F98" s="30"/>
      <c r="G98" s="21">
        <v>25000</v>
      </c>
      <c r="H98" s="31">
        <v>25000</v>
      </c>
      <c r="I98" s="32"/>
      <c r="J98" s="33"/>
      <c r="K98" s="33"/>
      <c r="L98" s="33"/>
      <c r="M98" s="33"/>
      <c r="N98" s="92"/>
      <c r="O98" s="76"/>
      <c r="P98" s="76"/>
      <c r="Q98" s="76"/>
      <c r="R98" s="76"/>
      <c r="S98" s="74"/>
      <c r="T98" s="95">
        <f t="shared" si="3"/>
        <v>0</v>
      </c>
      <c r="U98" s="100">
        <v>93</v>
      </c>
      <c r="V98" s="35"/>
      <c r="W98" s="28" t="s">
        <v>144</v>
      </c>
    </row>
    <row r="99" spans="1:23" ht="23.25" thickBot="1" x14ac:dyDescent="0.3">
      <c r="A99" s="111">
        <v>95</v>
      </c>
      <c r="B99" s="36" t="s">
        <v>145</v>
      </c>
      <c r="C99" s="29" t="s">
        <v>99</v>
      </c>
      <c r="D99" s="30"/>
      <c r="E99" s="11">
        <f>'24-25'!R99</f>
        <v>0</v>
      </c>
      <c r="F99" s="30"/>
      <c r="G99" s="21">
        <v>25000</v>
      </c>
      <c r="H99" s="31"/>
      <c r="I99" s="32"/>
      <c r="J99" s="33">
        <v>25000</v>
      </c>
      <c r="K99" s="33"/>
      <c r="L99" s="33"/>
      <c r="M99" s="33"/>
      <c r="N99" s="92"/>
      <c r="O99" s="76"/>
      <c r="P99" s="76"/>
      <c r="Q99" s="76"/>
      <c r="R99" s="76"/>
      <c r="S99" s="74"/>
      <c r="T99" s="95">
        <f t="shared" si="3"/>
        <v>0</v>
      </c>
      <c r="U99" s="100">
        <v>95</v>
      </c>
      <c r="V99" s="35"/>
      <c r="W99" s="28" t="s">
        <v>145</v>
      </c>
    </row>
    <row r="100" spans="1:23" ht="23.25" thickBot="1" x14ac:dyDescent="0.3">
      <c r="A100" s="111">
        <v>96</v>
      </c>
      <c r="B100" s="36" t="s">
        <v>146</v>
      </c>
      <c r="C100" s="29" t="s">
        <v>99</v>
      </c>
      <c r="D100" s="30"/>
      <c r="E100" s="11">
        <f>'24-25'!R100</f>
        <v>0</v>
      </c>
      <c r="F100" s="30"/>
      <c r="G100" s="21">
        <v>25000</v>
      </c>
      <c r="H100" s="31"/>
      <c r="I100" s="32"/>
      <c r="J100" s="33">
        <v>25000</v>
      </c>
      <c r="K100" s="33"/>
      <c r="L100" s="33"/>
      <c r="M100" s="33"/>
      <c r="N100" s="92"/>
      <c r="O100" s="76"/>
      <c r="P100" s="76"/>
      <c r="Q100" s="76"/>
      <c r="R100" s="76"/>
      <c r="S100" s="74"/>
      <c r="T100" s="95">
        <f t="shared" si="3"/>
        <v>0</v>
      </c>
      <c r="U100" s="100">
        <v>96</v>
      </c>
      <c r="V100" s="35"/>
      <c r="W100" s="28" t="s">
        <v>146</v>
      </c>
    </row>
    <row r="101" spans="1:23" ht="23.25" thickBot="1" x14ac:dyDescent="0.3">
      <c r="A101" s="111">
        <v>97</v>
      </c>
      <c r="B101" s="36" t="s">
        <v>147</v>
      </c>
      <c r="C101" s="38">
        <v>-15000</v>
      </c>
      <c r="D101" s="39"/>
      <c r="E101" s="11">
        <f>'24-25'!R101</f>
        <v>-20000</v>
      </c>
      <c r="F101" s="39"/>
      <c r="G101" s="21">
        <v>25000</v>
      </c>
      <c r="H101" s="31">
        <v>2000</v>
      </c>
      <c r="I101" s="32"/>
      <c r="J101" s="33"/>
      <c r="K101" s="33"/>
      <c r="L101" s="33"/>
      <c r="M101" s="33"/>
      <c r="N101" s="92"/>
      <c r="O101" s="77">
        <v>5000</v>
      </c>
      <c r="P101" s="76"/>
      <c r="Q101" s="76"/>
      <c r="R101" s="76"/>
      <c r="S101" s="74"/>
      <c r="T101" s="95">
        <f t="shared" si="3"/>
        <v>-2000</v>
      </c>
      <c r="U101" s="104">
        <v>97</v>
      </c>
      <c r="V101" s="45"/>
      <c r="W101" s="46" t="s">
        <v>147</v>
      </c>
    </row>
    <row r="102" spans="1:23" ht="23.25" thickBot="1" x14ac:dyDescent="0.3">
      <c r="A102" s="111">
        <v>98</v>
      </c>
      <c r="B102" s="36" t="s">
        <v>148</v>
      </c>
      <c r="C102" s="38">
        <v>0</v>
      </c>
      <c r="D102" s="39"/>
      <c r="E102" s="11">
        <f>'24-25'!R102</f>
        <v>5500</v>
      </c>
      <c r="F102" s="39">
        <v>5500</v>
      </c>
      <c r="G102" s="21">
        <v>25000</v>
      </c>
      <c r="H102" s="31"/>
      <c r="I102" s="32">
        <v>5500</v>
      </c>
      <c r="J102" s="33"/>
      <c r="K102" s="33"/>
      <c r="L102" s="33"/>
      <c r="M102" s="33">
        <v>4000</v>
      </c>
      <c r="N102" s="92"/>
      <c r="O102" s="76"/>
      <c r="P102" s="76"/>
      <c r="Q102" s="76"/>
      <c r="R102" s="76"/>
      <c r="S102" s="74"/>
      <c r="T102" s="95">
        <f t="shared" si="3"/>
        <v>15500</v>
      </c>
      <c r="U102" s="100">
        <v>98</v>
      </c>
      <c r="V102" s="35"/>
      <c r="W102" s="28" t="s">
        <v>148</v>
      </c>
    </row>
    <row r="103" spans="1:23" ht="23.25" thickBot="1" x14ac:dyDescent="0.3">
      <c r="A103" s="111">
        <v>99</v>
      </c>
      <c r="B103" s="36" t="s">
        <v>149</v>
      </c>
      <c r="C103" s="38">
        <v>0</v>
      </c>
      <c r="D103" s="39"/>
      <c r="E103" s="11">
        <f>'24-25'!R103</f>
        <v>0</v>
      </c>
      <c r="F103" s="39"/>
      <c r="G103" s="21">
        <v>25000</v>
      </c>
      <c r="H103" s="31"/>
      <c r="I103" s="32">
        <v>25000</v>
      </c>
      <c r="J103" s="33"/>
      <c r="K103" s="33"/>
      <c r="L103" s="33"/>
      <c r="M103" s="33"/>
      <c r="N103" s="92"/>
      <c r="O103" s="76"/>
      <c r="P103" s="76"/>
      <c r="Q103" s="76"/>
      <c r="R103" s="76"/>
      <c r="S103" s="74"/>
      <c r="T103" s="95">
        <f t="shared" si="3"/>
        <v>0</v>
      </c>
      <c r="U103" s="100">
        <v>99</v>
      </c>
      <c r="V103" s="35"/>
      <c r="W103" s="28" t="s">
        <v>149</v>
      </c>
    </row>
    <row r="104" spans="1:23" ht="23.25" thickBot="1" x14ac:dyDescent="0.3">
      <c r="A104" s="111">
        <v>100</v>
      </c>
      <c r="B104" s="36" t="s">
        <v>150</v>
      </c>
      <c r="C104" s="38">
        <v>0</v>
      </c>
      <c r="D104" s="39"/>
      <c r="E104" s="11">
        <f>'24-25'!R104</f>
        <v>6000</v>
      </c>
      <c r="F104" s="39">
        <v>6000</v>
      </c>
      <c r="G104" s="21">
        <v>25000</v>
      </c>
      <c r="H104" s="31"/>
      <c r="I104" s="32"/>
      <c r="J104" s="33"/>
      <c r="K104" s="33">
        <v>4500</v>
      </c>
      <c r="L104" s="33">
        <v>2400</v>
      </c>
      <c r="M104" s="33">
        <v>2500</v>
      </c>
      <c r="N104" s="92"/>
      <c r="O104" s="77">
        <v>2000</v>
      </c>
      <c r="P104" s="76"/>
      <c r="Q104" s="76"/>
      <c r="R104" s="76"/>
      <c r="S104" s="74"/>
      <c r="T104" s="95">
        <f t="shared" si="3"/>
        <v>13600</v>
      </c>
      <c r="U104" s="100">
        <v>100</v>
      </c>
      <c r="V104" s="35"/>
      <c r="W104" s="28" t="s">
        <v>150</v>
      </c>
    </row>
    <row r="105" spans="1:23" ht="23.25" thickBot="1" x14ac:dyDescent="0.3">
      <c r="A105" s="111">
        <v>101</v>
      </c>
      <c r="B105" s="36" t="s">
        <v>151</v>
      </c>
      <c r="C105" s="29" t="s">
        <v>152</v>
      </c>
      <c r="D105" s="30">
        <v>11500</v>
      </c>
      <c r="E105" s="11">
        <f>'24-25'!R105</f>
        <v>12000</v>
      </c>
      <c r="F105" s="30">
        <v>12000</v>
      </c>
      <c r="G105" s="21">
        <v>25000</v>
      </c>
      <c r="H105" s="31"/>
      <c r="I105" s="32"/>
      <c r="J105" s="33"/>
      <c r="K105" s="33">
        <v>6250</v>
      </c>
      <c r="L105" s="33">
        <v>4000</v>
      </c>
      <c r="M105" s="33"/>
      <c r="N105" s="92"/>
      <c r="O105" s="76"/>
      <c r="P105" s="76"/>
      <c r="Q105" s="76"/>
      <c r="R105" s="76"/>
      <c r="S105" s="74"/>
      <c r="T105" s="95">
        <f t="shared" si="3"/>
        <v>14750</v>
      </c>
      <c r="U105" s="100">
        <v>101</v>
      </c>
      <c r="V105" s="35"/>
      <c r="W105" s="28" t="s">
        <v>151</v>
      </c>
    </row>
    <row r="106" spans="1:23" ht="23.25" thickBot="1" x14ac:dyDescent="0.3">
      <c r="A106" s="111">
        <v>102</v>
      </c>
      <c r="B106" s="36" t="s">
        <v>153</v>
      </c>
      <c r="C106" s="38">
        <v>0</v>
      </c>
      <c r="D106" s="39"/>
      <c r="E106" s="11">
        <f>'24-25'!R106</f>
        <v>0</v>
      </c>
      <c r="F106" s="39"/>
      <c r="G106" s="21">
        <v>25000</v>
      </c>
      <c r="H106" s="31"/>
      <c r="I106" s="32"/>
      <c r="J106" s="33"/>
      <c r="K106" s="33"/>
      <c r="L106" s="33">
        <v>25000</v>
      </c>
      <c r="M106" s="33"/>
      <c r="N106" s="92"/>
      <c r="O106" s="76"/>
      <c r="P106" s="76"/>
      <c r="Q106" s="76"/>
      <c r="R106" s="76"/>
      <c r="S106" s="74"/>
      <c r="T106" s="95">
        <f t="shared" si="3"/>
        <v>0</v>
      </c>
      <c r="U106" s="100">
        <v>102</v>
      </c>
      <c r="V106" s="35"/>
      <c r="W106" s="28" t="s">
        <v>153</v>
      </c>
    </row>
    <row r="107" spans="1:23" ht="23.25" thickBot="1" x14ac:dyDescent="0.3">
      <c r="A107" s="111">
        <v>103</v>
      </c>
      <c r="B107" s="36" t="s">
        <v>223</v>
      </c>
      <c r="C107" s="38">
        <v>0</v>
      </c>
      <c r="D107" s="39"/>
      <c r="E107" s="11">
        <f>'24-25'!R107</f>
        <v>0</v>
      </c>
      <c r="F107" s="39"/>
      <c r="G107" s="21">
        <v>25000</v>
      </c>
      <c r="H107" s="31"/>
      <c r="I107" s="32">
        <v>12500</v>
      </c>
      <c r="J107" s="33"/>
      <c r="K107" s="33"/>
      <c r="L107" s="33"/>
      <c r="M107" s="33">
        <v>12500</v>
      </c>
      <c r="N107" s="92"/>
      <c r="O107" s="76"/>
      <c r="P107" s="76"/>
      <c r="Q107" s="76"/>
      <c r="R107" s="76"/>
      <c r="S107" s="74"/>
      <c r="T107" s="95">
        <f t="shared" si="3"/>
        <v>0</v>
      </c>
      <c r="U107" s="100">
        <v>103</v>
      </c>
      <c r="V107" s="35"/>
      <c r="W107" s="28" t="s">
        <v>155</v>
      </c>
    </row>
    <row r="108" spans="1:23" ht="23.25" thickBot="1" x14ac:dyDescent="0.3">
      <c r="A108" s="111">
        <v>104</v>
      </c>
      <c r="B108" s="36" t="s">
        <v>156</v>
      </c>
      <c r="C108" s="38">
        <v>0</v>
      </c>
      <c r="D108" s="39"/>
      <c r="E108" s="11">
        <f>'24-25'!R108</f>
        <v>2000</v>
      </c>
      <c r="F108" s="39">
        <v>2000</v>
      </c>
      <c r="G108" s="21">
        <v>25000</v>
      </c>
      <c r="H108" s="31"/>
      <c r="I108" s="32">
        <v>5000</v>
      </c>
      <c r="J108" s="33">
        <v>5000</v>
      </c>
      <c r="K108" s="33">
        <v>3000</v>
      </c>
      <c r="L108" s="33"/>
      <c r="M108" s="33">
        <v>4000</v>
      </c>
      <c r="N108" s="92"/>
      <c r="O108" s="77">
        <v>2000</v>
      </c>
      <c r="P108" s="76"/>
      <c r="Q108" s="76"/>
      <c r="R108" s="76"/>
      <c r="S108" s="74"/>
      <c r="T108" s="95">
        <f t="shared" si="3"/>
        <v>6000</v>
      </c>
      <c r="U108" s="100">
        <v>104</v>
      </c>
      <c r="V108" s="35"/>
      <c r="W108" s="28" t="s">
        <v>156</v>
      </c>
    </row>
    <row r="109" spans="1:23" ht="34.5" thickBot="1" x14ac:dyDescent="0.3">
      <c r="A109" s="111">
        <v>105</v>
      </c>
      <c r="B109" s="36" t="s">
        <v>157</v>
      </c>
      <c r="C109" s="38">
        <v>0</v>
      </c>
      <c r="D109" s="39"/>
      <c r="E109" s="11">
        <f>'24-25'!R109</f>
        <v>0</v>
      </c>
      <c r="F109" s="39"/>
      <c r="G109" s="21">
        <v>25000</v>
      </c>
      <c r="H109" s="31">
        <v>10000</v>
      </c>
      <c r="I109" s="32">
        <v>10000</v>
      </c>
      <c r="J109" s="33">
        <v>5000</v>
      </c>
      <c r="K109" s="33"/>
      <c r="L109" s="33"/>
      <c r="M109" s="33"/>
      <c r="N109" s="92"/>
      <c r="O109" s="76"/>
      <c r="P109" s="76"/>
      <c r="Q109" s="76"/>
      <c r="R109" s="76"/>
      <c r="S109" s="74"/>
      <c r="T109" s="95">
        <f t="shared" si="3"/>
        <v>0</v>
      </c>
      <c r="U109" s="100">
        <v>105</v>
      </c>
      <c r="V109" s="35"/>
      <c r="W109" s="28" t="s">
        <v>157</v>
      </c>
    </row>
    <row r="110" spans="1:23" ht="23.25" thickBot="1" x14ac:dyDescent="0.3">
      <c r="A110" s="111">
        <v>106</v>
      </c>
      <c r="B110" s="36" t="s">
        <v>158</v>
      </c>
      <c r="C110" s="38">
        <v>0</v>
      </c>
      <c r="D110" s="39"/>
      <c r="E110" s="11">
        <f>'24-25'!R110</f>
        <v>0</v>
      </c>
      <c r="F110" s="39"/>
      <c r="G110" s="21">
        <v>25000</v>
      </c>
      <c r="H110" s="31"/>
      <c r="I110" s="32"/>
      <c r="J110" s="33"/>
      <c r="K110" s="33"/>
      <c r="L110" s="33">
        <v>25000</v>
      </c>
      <c r="M110" s="33"/>
      <c r="N110" s="92"/>
      <c r="O110" s="76"/>
      <c r="P110" s="76"/>
      <c r="Q110" s="76"/>
      <c r="R110" s="76"/>
      <c r="S110" s="74"/>
      <c r="T110" s="95">
        <f t="shared" si="3"/>
        <v>0</v>
      </c>
      <c r="U110" s="100">
        <v>106</v>
      </c>
      <c r="V110" s="35"/>
      <c r="W110" s="28" t="s">
        <v>159</v>
      </c>
    </row>
    <row r="111" spans="1:23" ht="23.25" thickBot="1" x14ac:dyDescent="0.3">
      <c r="A111" s="111">
        <v>107</v>
      </c>
      <c r="B111" s="36" t="s">
        <v>160</v>
      </c>
      <c r="C111" s="38">
        <v>0</v>
      </c>
      <c r="D111" s="39"/>
      <c r="E111" s="11">
        <f>'24-25'!R111</f>
        <v>0</v>
      </c>
      <c r="F111" s="39"/>
      <c r="G111" s="21">
        <v>25000</v>
      </c>
      <c r="H111" s="31"/>
      <c r="I111" s="32"/>
      <c r="J111" s="33"/>
      <c r="K111" s="33"/>
      <c r="L111" s="33">
        <v>12500</v>
      </c>
      <c r="M111" s="33"/>
      <c r="N111" s="92"/>
      <c r="O111" s="76"/>
      <c r="P111" s="76"/>
      <c r="Q111" s="76"/>
      <c r="R111" s="76"/>
      <c r="S111" s="74"/>
      <c r="T111" s="95">
        <f t="shared" si="3"/>
        <v>12500</v>
      </c>
      <c r="U111" s="100">
        <v>107</v>
      </c>
      <c r="V111" s="35"/>
      <c r="W111" s="28" t="s">
        <v>160</v>
      </c>
    </row>
    <row r="112" spans="1:23" ht="23.25" thickBot="1" x14ac:dyDescent="0.3">
      <c r="A112" s="111">
        <v>108</v>
      </c>
      <c r="B112" s="36" t="s">
        <v>161</v>
      </c>
      <c r="C112" s="38">
        <v>0</v>
      </c>
      <c r="D112" s="39"/>
      <c r="E112" s="11">
        <f>'24-25'!R112</f>
        <v>0</v>
      </c>
      <c r="F112" s="39"/>
      <c r="G112" s="21">
        <v>25000</v>
      </c>
      <c r="H112" s="31"/>
      <c r="I112" s="32">
        <v>25000</v>
      </c>
      <c r="J112" s="33"/>
      <c r="K112" s="33"/>
      <c r="L112" s="33"/>
      <c r="M112" s="33"/>
      <c r="N112" s="92"/>
      <c r="O112" s="76"/>
      <c r="P112" s="76"/>
      <c r="Q112" s="76"/>
      <c r="R112" s="76"/>
      <c r="S112" s="74"/>
      <c r="T112" s="95">
        <f t="shared" si="3"/>
        <v>0</v>
      </c>
      <c r="U112" s="100">
        <v>108</v>
      </c>
      <c r="V112" s="35"/>
      <c r="W112" s="28" t="s">
        <v>161</v>
      </c>
    </row>
    <row r="113" spans="1:23" ht="23.25" thickBot="1" x14ac:dyDescent="0.3">
      <c r="A113" s="111">
        <v>109</v>
      </c>
      <c r="B113" s="36" t="s">
        <v>162</v>
      </c>
      <c r="C113" s="38">
        <v>0</v>
      </c>
      <c r="D113" s="39"/>
      <c r="E113" s="11">
        <f>'24-25'!R113</f>
        <v>0</v>
      </c>
      <c r="F113" s="39"/>
      <c r="G113" s="21">
        <v>25000</v>
      </c>
      <c r="H113" s="31">
        <v>25000</v>
      </c>
      <c r="I113" s="32"/>
      <c r="J113" s="33"/>
      <c r="K113" s="33"/>
      <c r="L113" s="33"/>
      <c r="M113" s="33"/>
      <c r="N113" s="92"/>
      <c r="O113" s="76"/>
      <c r="P113" s="76"/>
      <c r="Q113" s="76"/>
      <c r="R113" s="76"/>
      <c r="S113" s="74"/>
      <c r="T113" s="95">
        <f t="shared" si="3"/>
        <v>0</v>
      </c>
      <c r="U113" s="100">
        <v>109</v>
      </c>
      <c r="V113" s="35"/>
      <c r="W113" s="28" t="s">
        <v>162</v>
      </c>
    </row>
    <row r="114" spans="1:23" ht="24" thickBot="1" x14ac:dyDescent="0.3">
      <c r="A114" s="111">
        <v>110</v>
      </c>
      <c r="B114" s="47" t="s">
        <v>163</v>
      </c>
      <c r="C114" s="38">
        <v>0</v>
      </c>
      <c r="D114" s="39"/>
      <c r="E114" s="11">
        <f>'24-25'!R114</f>
        <v>0</v>
      </c>
      <c r="F114" s="39"/>
      <c r="G114" s="21">
        <v>25000</v>
      </c>
      <c r="H114" s="31"/>
      <c r="I114" s="32"/>
      <c r="J114" s="33"/>
      <c r="K114" s="33"/>
      <c r="L114" s="33"/>
      <c r="M114" s="33">
        <v>25000</v>
      </c>
      <c r="N114" s="92"/>
      <c r="O114" s="76"/>
      <c r="P114" s="76"/>
      <c r="Q114" s="76"/>
      <c r="R114" s="76"/>
      <c r="S114" s="74"/>
      <c r="T114" s="95">
        <f t="shared" si="3"/>
        <v>0</v>
      </c>
      <c r="U114" s="100">
        <v>110</v>
      </c>
      <c r="V114" s="35"/>
      <c r="W114" s="48" t="s">
        <v>163</v>
      </c>
    </row>
    <row r="115" spans="1:23" ht="23.25" thickBot="1" x14ac:dyDescent="0.3">
      <c r="A115" s="111">
        <v>111</v>
      </c>
      <c r="B115" s="36" t="s">
        <v>164</v>
      </c>
      <c r="C115" s="38">
        <v>0</v>
      </c>
      <c r="D115" s="39"/>
      <c r="E115" s="11">
        <f>'24-25'!R115</f>
        <v>0</v>
      </c>
      <c r="F115" s="39"/>
      <c r="G115" s="21">
        <v>25000</v>
      </c>
      <c r="H115" s="31"/>
      <c r="I115" s="32">
        <v>25000</v>
      </c>
      <c r="J115" s="33"/>
      <c r="K115" s="33"/>
      <c r="L115" s="33"/>
      <c r="M115" s="33"/>
      <c r="N115" s="92"/>
      <c r="O115" s="76"/>
      <c r="P115" s="76"/>
      <c r="Q115" s="76"/>
      <c r="R115" s="76"/>
      <c r="S115" s="74"/>
      <c r="T115" s="95">
        <f t="shared" si="3"/>
        <v>0</v>
      </c>
      <c r="U115" s="100">
        <v>111</v>
      </c>
      <c r="V115" s="35"/>
      <c r="W115" s="28" t="s">
        <v>164</v>
      </c>
    </row>
    <row r="116" spans="1:23" ht="23.25" thickBot="1" x14ac:dyDescent="0.3">
      <c r="A116" s="111">
        <v>112</v>
      </c>
      <c r="B116" s="36" t="s">
        <v>165</v>
      </c>
      <c r="C116" s="38">
        <v>3000</v>
      </c>
      <c r="D116" s="39">
        <v>3000</v>
      </c>
      <c r="E116" s="11">
        <f>'24-25'!R116</f>
        <v>0</v>
      </c>
      <c r="F116" s="39"/>
      <c r="G116" s="21">
        <v>25000</v>
      </c>
      <c r="H116" s="31"/>
      <c r="I116" s="32"/>
      <c r="J116" s="33"/>
      <c r="K116" s="33">
        <v>3000</v>
      </c>
      <c r="L116" s="33">
        <v>3000</v>
      </c>
      <c r="M116" s="33">
        <v>2000</v>
      </c>
      <c r="N116" s="92"/>
      <c r="O116" s="76"/>
      <c r="P116" s="76"/>
      <c r="Q116" s="76"/>
      <c r="R116" s="76"/>
      <c r="S116" s="74"/>
      <c r="T116" s="95">
        <f t="shared" si="3"/>
        <v>17000</v>
      </c>
      <c r="U116" s="100">
        <v>112</v>
      </c>
      <c r="V116" s="35"/>
      <c r="W116" s="28" t="s">
        <v>165</v>
      </c>
    </row>
    <row r="117" spans="1:23" ht="23.25" thickBot="1" x14ac:dyDescent="0.3">
      <c r="A117" s="111">
        <v>113</v>
      </c>
      <c r="B117" s="36" t="s">
        <v>166</v>
      </c>
      <c r="C117" s="29" t="s">
        <v>118</v>
      </c>
      <c r="D117" s="30"/>
      <c r="E117" s="11">
        <f>'24-25'!R117</f>
        <v>5500</v>
      </c>
      <c r="F117" s="30">
        <v>5500</v>
      </c>
      <c r="G117" s="21">
        <v>25000</v>
      </c>
      <c r="H117" s="31"/>
      <c r="I117" s="32"/>
      <c r="J117" s="33"/>
      <c r="K117" s="33"/>
      <c r="L117" s="33"/>
      <c r="M117" s="33">
        <v>12500</v>
      </c>
      <c r="N117" s="92"/>
      <c r="O117" s="76"/>
      <c r="P117" s="76"/>
      <c r="Q117" s="76"/>
      <c r="R117" s="76"/>
      <c r="S117" s="74"/>
      <c r="T117" s="95">
        <f t="shared" si="3"/>
        <v>12500</v>
      </c>
      <c r="U117" s="100">
        <v>113</v>
      </c>
      <c r="V117" s="35"/>
      <c r="W117" s="28" t="s">
        <v>166</v>
      </c>
    </row>
    <row r="118" spans="1:23" ht="23.25" thickBot="1" x14ac:dyDescent="0.3">
      <c r="A118" s="111">
        <v>114</v>
      </c>
      <c r="B118" s="36" t="s">
        <v>167</v>
      </c>
      <c r="C118" s="38">
        <v>0</v>
      </c>
      <c r="D118" s="39"/>
      <c r="E118" s="11">
        <f>'24-25'!R118</f>
        <v>0</v>
      </c>
      <c r="F118" s="39"/>
      <c r="G118" s="21">
        <v>25000</v>
      </c>
      <c r="H118" s="31"/>
      <c r="I118" s="32"/>
      <c r="J118" s="33"/>
      <c r="K118" s="33"/>
      <c r="L118" s="33"/>
      <c r="M118" s="33"/>
      <c r="N118" s="92"/>
      <c r="O118" s="76"/>
      <c r="P118" s="76"/>
      <c r="Q118" s="76"/>
      <c r="R118" s="76"/>
      <c r="S118" s="74"/>
      <c r="T118" s="95">
        <f t="shared" si="3"/>
        <v>25000</v>
      </c>
      <c r="U118" s="100">
        <v>114</v>
      </c>
      <c r="V118" s="35"/>
      <c r="W118" s="28" t="s">
        <v>167</v>
      </c>
    </row>
    <row r="119" spans="1:23" ht="23.25" thickBot="1" x14ac:dyDescent="0.3">
      <c r="A119" s="111">
        <v>115</v>
      </c>
      <c r="B119" s="36" t="s">
        <v>168</v>
      </c>
      <c r="C119" s="38">
        <v>0</v>
      </c>
      <c r="D119" s="39"/>
      <c r="E119" s="11">
        <f>'24-25'!R119</f>
        <v>0</v>
      </c>
      <c r="F119" s="39"/>
      <c r="G119" s="21">
        <v>25000</v>
      </c>
      <c r="H119" s="31"/>
      <c r="I119" s="32">
        <v>25000</v>
      </c>
      <c r="J119" s="33"/>
      <c r="K119" s="33"/>
      <c r="L119" s="33"/>
      <c r="M119" s="33"/>
      <c r="N119" s="92"/>
      <c r="O119" s="76"/>
      <c r="P119" s="76"/>
      <c r="Q119" s="76"/>
      <c r="R119" s="76"/>
      <c r="S119" s="74"/>
      <c r="T119" s="95">
        <f t="shared" si="3"/>
        <v>0</v>
      </c>
      <c r="U119" s="100">
        <v>115</v>
      </c>
      <c r="V119" s="35"/>
      <c r="W119" s="28" t="s">
        <v>168</v>
      </c>
    </row>
    <row r="120" spans="1:23" ht="34.5" thickBot="1" x14ac:dyDescent="0.3">
      <c r="A120" s="111">
        <v>116</v>
      </c>
      <c r="B120" s="36" t="s">
        <v>169</v>
      </c>
      <c r="C120" s="38">
        <v>-600</v>
      </c>
      <c r="D120" s="39"/>
      <c r="E120" s="11">
        <f>'24-25'!R120</f>
        <v>0</v>
      </c>
      <c r="F120" s="39"/>
      <c r="G120" s="21">
        <v>25000</v>
      </c>
      <c r="H120" s="31"/>
      <c r="I120" s="32"/>
      <c r="J120" s="33"/>
      <c r="K120" s="33"/>
      <c r="L120" s="33"/>
      <c r="M120" s="33">
        <v>12500</v>
      </c>
      <c r="N120" s="92"/>
      <c r="O120" s="76"/>
      <c r="P120" s="76"/>
      <c r="Q120" s="76"/>
      <c r="R120" s="76"/>
      <c r="S120" s="74"/>
      <c r="T120" s="95">
        <f t="shared" si="3"/>
        <v>12500</v>
      </c>
      <c r="U120" s="100">
        <v>116</v>
      </c>
      <c r="V120" s="35"/>
      <c r="W120" s="28" t="s">
        <v>169</v>
      </c>
    </row>
    <row r="121" spans="1:23" ht="23.25" thickBot="1" x14ac:dyDescent="0.3">
      <c r="A121" s="110">
        <v>117</v>
      </c>
      <c r="B121" s="28" t="s">
        <v>170</v>
      </c>
      <c r="C121" s="29" t="s">
        <v>171</v>
      </c>
      <c r="D121" s="30"/>
      <c r="E121" s="11">
        <f>'24-25'!R121</f>
        <v>245550.35</v>
      </c>
      <c r="F121" s="30"/>
      <c r="G121" s="21">
        <v>25000</v>
      </c>
      <c r="H121" s="31"/>
      <c r="I121" s="32"/>
      <c r="J121" s="33"/>
      <c r="K121" s="33"/>
      <c r="L121" s="33"/>
      <c r="M121" s="33"/>
      <c r="N121" s="92"/>
      <c r="O121" s="76"/>
      <c r="P121" s="76"/>
      <c r="Q121" s="76"/>
      <c r="R121" s="76"/>
      <c r="S121" s="74"/>
      <c r="T121" s="95">
        <f t="shared" si="3"/>
        <v>270550.34999999998</v>
      </c>
      <c r="U121" s="100">
        <v>117</v>
      </c>
      <c r="V121" s="35"/>
      <c r="W121" s="28" t="s">
        <v>170</v>
      </c>
    </row>
    <row r="122" spans="1:23" ht="34.5" thickBot="1" x14ac:dyDescent="0.3">
      <c r="A122" s="111">
        <v>118</v>
      </c>
      <c r="B122" s="36" t="s">
        <v>172</v>
      </c>
      <c r="C122" s="38">
        <v>-1000</v>
      </c>
      <c r="D122" s="39"/>
      <c r="E122" s="11">
        <f>'24-25'!R122</f>
        <v>0</v>
      </c>
      <c r="F122" s="39"/>
      <c r="G122" s="21">
        <v>25000</v>
      </c>
      <c r="H122" s="31"/>
      <c r="I122" s="32"/>
      <c r="J122" s="33">
        <v>5000</v>
      </c>
      <c r="K122" s="33">
        <v>4000</v>
      </c>
      <c r="L122" s="33"/>
      <c r="M122" s="33">
        <v>2000</v>
      </c>
      <c r="N122" s="92">
        <v>3000</v>
      </c>
      <c r="O122" s="77">
        <v>2000</v>
      </c>
      <c r="P122" s="76"/>
      <c r="Q122" s="76"/>
      <c r="R122" s="76"/>
      <c r="S122" s="74"/>
      <c r="T122" s="95">
        <f t="shared" si="3"/>
        <v>9000</v>
      </c>
      <c r="U122" s="100">
        <v>118</v>
      </c>
      <c r="V122" s="35"/>
      <c r="W122" s="28" t="s">
        <v>172</v>
      </c>
    </row>
    <row r="123" spans="1:23" ht="23.25" thickBot="1" x14ac:dyDescent="0.3">
      <c r="A123" s="111">
        <v>119</v>
      </c>
      <c r="B123" s="36" t="s">
        <v>173</v>
      </c>
      <c r="C123" s="38">
        <v>0</v>
      </c>
      <c r="D123" s="39"/>
      <c r="E123" s="11">
        <f>'24-25'!R123</f>
        <v>0</v>
      </c>
      <c r="F123" s="39"/>
      <c r="G123" s="21">
        <v>25000</v>
      </c>
      <c r="H123" s="31"/>
      <c r="I123" s="32"/>
      <c r="J123" s="33">
        <v>25000</v>
      </c>
      <c r="K123" s="33"/>
      <c r="L123" s="33"/>
      <c r="M123" s="33"/>
      <c r="N123" s="92"/>
      <c r="O123" s="76"/>
      <c r="P123" s="76"/>
      <c r="Q123" s="76"/>
      <c r="R123" s="76"/>
      <c r="S123" s="74"/>
      <c r="T123" s="95">
        <f t="shared" si="3"/>
        <v>0</v>
      </c>
      <c r="U123" s="100">
        <v>119</v>
      </c>
      <c r="V123" s="35"/>
      <c r="W123" s="28" t="s">
        <v>173</v>
      </c>
    </row>
    <row r="124" spans="1:23" ht="23.25" thickBot="1" x14ac:dyDescent="0.3">
      <c r="A124" s="110">
        <v>120</v>
      </c>
      <c r="B124" s="28" t="s">
        <v>174</v>
      </c>
      <c r="C124" s="38">
        <v>68500</v>
      </c>
      <c r="D124" s="30">
        <v>12000</v>
      </c>
      <c r="E124" s="11">
        <f>'24-25'!R124</f>
        <v>78500</v>
      </c>
      <c r="F124" s="30"/>
      <c r="G124" s="21">
        <v>25000</v>
      </c>
      <c r="H124" s="31"/>
      <c r="I124" s="32"/>
      <c r="J124" s="33"/>
      <c r="K124" s="33"/>
      <c r="L124" s="33"/>
      <c r="M124" s="33"/>
      <c r="N124" s="92"/>
      <c r="O124" s="76"/>
      <c r="P124" s="76"/>
      <c r="Q124" s="76"/>
      <c r="R124" s="76"/>
      <c r="S124" s="74"/>
      <c r="T124" s="95">
        <f t="shared" si="3"/>
        <v>103500</v>
      </c>
      <c r="U124" s="100">
        <v>120</v>
      </c>
      <c r="V124" s="35"/>
      <c r="W124" s="28" t="s">
        <v>174</v>
      </c>
    </row>
    <row r="125" spans="1:23" ht="23.25" thickBot="1" x14ac:dyDescent="0.3">
      <c r="A125" s="111">
        <v>121</v>
      </c>
      <c r="B125" s="36" t="s">
        <v>224</v>
      </c>
      <c r="C125" s="38">
        <v>0</v>
      </c>
      <c r="D125" s="39"/>
      <c r="E125" s="11">
        <f>'24-25'!R125</f>
        <v>0</v>
      </c>
      <c r="F125" s="39"/>
      <c r="G125" s="21">
        <v>25000</v>
      </c>
      <c r="H125" s="31"/>
      <c r="I125" s="32"/>
      <c r="J125" s="33"/>
      <c r="K125" s="33"/>
      <c r="L125" s="33"/>
      <c r="M125" s="33"/>
      <c r="N125" s="92"/>
      <c r="O125" s="76"/>
      <c r="P125" s="76"/>
      <c r="Q125" s="76"/>
      <c r="R125" s="76"/>
      <c r="S125" s="74"/>
      <c r="T125" s="95">
        <f t="shared" si="3"/>
        <v>25000</v>
      </c>
      <c r="U125" s="100">
        <v>121</v>
      </c>
      <c r="V125" s="35"/>
      <c r="W125" s="28" t="s">
        <v>170</v>
      </c>
    </row>
    <row r="126" spans="1:23" ht="23.25" thickBot="1" x14ac:dyDescent="0.3">
      <c r="A126" s="111">
        <v>122</v>
      </c>
      <c r="B126" s="36" t="s">
        <v>175</v>
      </c>
      <c r="C126" s="38">
        <v>0</v>
      </c>
      <c r="D126" s="39"/>
      <c r="E126" s="11">
        <f>'24-25'!R126</f>
        <v>5500</v>
      </c>
      <c r="F126" s="39">
        <v>5500</v>
      </c>
      <c r="G126" s="21">
        <v>25000</v>
      </c>
      <c r="H126" s="31"/>
      <c r="I126" s="32"/>
      <c r="J126" s="33"/>
      <c r="K126" s="33">
        <v>12500</v>
      </c>
      <c r="L126" s="33"/>
      <c r="M126" s="33"/>
      <c r="N126" s="92"/>
      <c r="O126" s="76"/>
      <c r="P126" s="76"/>
      <c r="Q126" s="76"/>
      <c r="R126" s="76"/>
      <c r="S126" s="74"/>
      <c r="T126" s="95">
        <f t="shared" si="3"/>
        <v>12500</v>
      </c>
      <c r="U126" s="100">
        <v>122</v>
      </c>
      <c r="V126" s="35"/>
      <c r="W126" s="28" t="s">
        <v>175</v>
      </c>
    </row>
    <row r="127" spans="1:23" ht="23.25" thickBot="1" x14ac:dyDescent="0.3">
      <c r="A127" s="111">
        <v>123</v>
      </c>
      <c r="B127" s="36" t="s">
        <v>176</v>
      </c>
      <c r="C127" s="38">
        <v>0</v>
      </c>
      <c r="D127" s="39"/>
      <c r="E127" s="11">
        <f>'24-25'!R127</f>
        <v>0</v>
      </c>
      <c r="F127" s="39"/>
      <c r="G127" s="21">
        <v>25000</v>
      </c>
      <c r="H127" s="31">
        <v>25000</v>
      </c>
      <c r="I127" s="32"/>
      <c r="J127" s="33"/>
      <c r="K127" s="33"/>
      <c r="L127" s="33"/>
      <c r="M127" s="33"/>
      <c r="N127" s="92"/>
      <c r="O127" s="76"/>
      <c r="P127" s="76"/>
      <c r="Q127" s="76"/>
      <c r="R127" s="76"/>
      <c r="S127" s="74"/>
      <c r="T127" s="95">
        <f t="shared" si="3"/>
        <v>0</v>
      </c>
      <c r="U127" s="100">
        <v>123</v>
      </c>
      <c r="V127" s="35"/>
      <c r="W127" s="28" t="s">
        <v>176</v>
      </c>
    </row>
    <row r="128" spans="1:23" ht="23.25" thickBot="1" x14ac:dyDescent="0.3">
      <c r="A128" s="111">
        <v>124</v>
      </c>
      <c r="B128" s="36" t="s">
        <v>177</v>
      </c>
      <c r="C128" s="38">
        <v>0</v>
      </c>
      <c r="D128" s="39"/>
      <c r="E128" s="11">
        <f>'24-25'!R128</f>
        <v>0</v>
      </c>
      <c r="F128" s="39"/>
      <c r="G128" s="21">
        <v>25000</v>
      </c>
      <c r="H128" s="31">
        <v>3000</v>
      </c>
      <c r="I128" s="32">
        <v>22000</v>
      </c>
      <c r="J128" s="33"/>
      <c r="K128" s="33"/>
      <c r="L128" s="33"/>
      <c r="M128" s="33"/>
      <c r="N128" s="92"/>
      <c r="O128" s="76"/>
      <c r="P128" s="76"/>
      <c r="Q128" s="76"/>
      <c r="R128" s="76"/>
      <c r="S128" s="74"/>
      <c r="T128" s="95">
        <f t="shared" si="3"/>
        <v>0</v>
      </c>
      <c r="U128" s="100">
        <v>124</v>
      </c>
      <c r="V128" s="35"/>
      <c r="W128" s="28" t="s">
        <v>177</v>
      </c>
    </row>
    <row r="129" spans="1:23" ht="23.25" thickBot="1" x14ac:dyDescent="0.3">
      <c r="A129" s="111" t="s">
        <v>178</v>
      </c>
      <c r="B129" s="36" t="s">
        <v>179</v>
      </c>
      <c r="C129" s="38">
        <v>0</v>
      </c>
      <c r="D129" s="39"/>
      <c r="E129" s="11">
        <f>'24-25'!R129</f>
        <v>0</v>
      </c>
      <c r="F129" s="39"/>
      <c r="G129" s="21">
        <v>25000</v>
      </c>
      <c r="H129" s="31"/>
      <c r="I129" s="32"/>
      <c r="J129" s="33"/>
      <c r="K129" s="33"/>
      <c r="L129" s="33"/>
      <c r="M129" s="33">
        <v>25000</v>
      </c>
      <c r="N129" s="92"/>
      <c r="O129" s="76"/>
      <c r="P129" s="76"/>
      <c r="Q129" s="76"/>
      <c r="R129" s="76"/>
      <c r="S129" s="74"/>
      <c r="T129" s="95">
        <f t="shared" si="3"/>
        <v>0</v>
      </c>
      <c r="U129" s="100" t="s">
        <v>178</v>
      </c>
      <c r="V129" s="35"/>
      <c r="W129" s="28" t="s">
        <v>179</v>
      </c>
    </row>
    <row r="130" spans="1:23" ht="23.25" thickBot="1" x14ac:dyDescent="0.3">
      <c r="A130" s="111">
        <v>126</v>
      </c>
      <c r="B130" s="36" t="s">
        <v>180</v>
      </c>
      <c r="C130" s="38">
        <v>-15930</v>
      </c>
      <c r="D130" s="39"/>
      <c r="E130" s="11">
        <f>'24-25'!R130</f>
        <v>0</v>
      </c>
      <c r="F130" s="39"/>
      <c r="G130" s="21">
        <v>25000</v>
      </c>
      <c r="H130" s="31"/>
      <c r="I130" s="32"/>
      <c r="J130" s="33"/>
      <c r="K130" s="33"/>
      <c r="L130" s="33"/>
      <c r="M130" s="33"/>
      <c r="N130" s="92"/>
      <c r="O130" s="76"/>
      <c r="P130" s="76"/>
      <c r="Q130" s="76"/>
      <c r="R130" s="76"/>
      <c r="S130" s="74"/>
      <c r="T130" s="95">
        <f t="shared" si="3"/>
        <v>25000</v>
      </c>
      <c r="U130" s="100">
        <v>126</v>
      </c>
      <c r="V130" s="35"/>
      <c r="W130" s="28" t="s">
        <v>180</v>
      </c>
    </row>
    <row r="131" spans="1:23" ht="23.25" thickBot="1" x14ac:dyDescent="0.3">
      <c r="A131" s="111">
        <v>128</v>
      </c>
      <c r="B131" s="36" t="s">
        <v>181</v>
      </c>
      <c r="C131" s="38">
        <v>3000.3499999999985</v>
      </c>
      <c r="D131" s="39">
        <v>3000.35</v>
      </c>
      <c r="E131" s="11">
        <f>'24-25'!R131</f>
        <v>0</v>
      </c>
      <c r="F131" s="39"/>
      <c r="G131" s="21">
        <v>25000</v>
      </c>
      <c r="H131" s="31"/>
      <c r="I131" s="32"/>
      <c r="J131" s="33">
        <v>6250</v>
      </c>
      <c r="K131" s="33"/>
      <c r="L131" s="33"/>
      <c r="M131" s="33"/>
      <c r="N131" s="92"/>
      <c r="O131" s="76"/>
      <c r="P131" s="76"/>
      <c r="Q131" s="76"/>
      <c r="R131" s="76"/>
      <c r="S131" s="74"/>
      <c r="T131" s="95">
        <f t="shared" si="3"/>
        <v>18750</v>
      </c>
      <c r="U131" s="100">
        <v>128</v>
      </c>
      <c r="V131" s="35"/>
      <c r="W131" s="28" t="s">
        <v>181</v>
      </c>
    </row>
    <row r="132" spans="1:23" ht="45.75" thickBot="1" x14ac:dyDescent="0.3">
      <c r="A132" s="110">
        <v>129</v>
      </c>
      <c r="B132" s="28" t="s">
        <v>182</v>
      </c>
      <c r="C132" s="38">
        <v>62404</v>
      </c>
      <c r="D132" s="30">
        <v>41000</v>
      </c>
      <c r="E132" s="11">
        <f>'24-25'!R132</f>
        <v>43404</v>
      </c>
      <c r="F132" s="30"/>
      <c r="G132" s="21">
        <v>25000</v>
      </c>
      <c r="H132" s="31"/>
      <c r="I132" s="32"/>
      <c r="J132" s="33"/>
      <c r="K132" s="33"/>
      <c r="L132" s="33"/>
      <c r="M132" s="33"/>
      <c r="N132" s="92"/>
      <c r="O132" s="76"/>
      <c r="P132" s="76"/>
      <c r="Q132" s="76"/>
      <c r="R132" s="76"/>
      <c r="S132" s="74"/>
      <c r="T132" s="95">
        <f t="shared" ref="T132:T150" si="4">E132-F132+G132-H132-I132-J132-K132-L132-M132-N132-O132-P132-Q132-R132-S132</f>
        <v>68404</v>
      </c>
      <c r="U132" s="100">
        <v>129</v>
      </c>
      <c r="V132" s="35"/>
      <c r="W132" s="28" t="s">
        <v>182</v>
      </c>
    </row>
    <row r="133" spans="1:23" ht="23.25" thickBot="1" x14ac:dyDescent="0.3">
      <c r="A133" s="110" t="s">
        <v>183</v>
      </c>
      <c r="B133" s="28" t="s">
        <v>184</v>
      </c>
      <c r="C133" s="38">
        <v>4200</v>
      </c>
      <c r="D133" s="39">
        <v>4200</v>
      </c>
      <c r="E133" s="11">
        <f>'24-25'!R133</f>
        <v>16600</v>
      </c>
      <c r="F133" s="39"/>
      <c r="G133" s="21">
        <v>25000</v>
      </c>
      <c r="H133" s="31"/>
      <c r="I133" s="32"/>
      <c r="J133" s="33"/>
      <c r="K133" s="33"/>
      <c r="L133" s="33"/>
      <c r="M133" s="33"/>
      <c r="N133" s="92"/>
      <c r="O133" s="76"/>
      <c r="P133" s="76"/>
      <c r="Q133" s="76"/>
      <c r="R133" s="76"/>
      <c r="S133" s="74"/>
      <c r="T133" s="95">
        <f t="shared" si="4"/>
        <v>41600</v>
      </c>
      <c r="U133" s="100" t="s">
        <v>183</v>
      </c>
      <c r="V133" s="35"/>
      <c r="W133" s="28" t="s">
        <v>184</v>
      </c>
    </row>
    <row r="134" spans="1:23" ht="23.25" thickBot="1" x14ac:dyDescent="0.3">
      <c r="A134" s="111" t="s">
        <v>185</v>
      </c>
      <c r="B134" s="36" t="s">
        <v>186</v>
      </c>
      <c r="C134" s="38">
        <v>0</v>
      </c>
      <c r="D134" s="39"/>
      <c r="E134" s="11">
        <f>'24-25'!R134</f>
        <v>0</v>
      </c>
      <c r="F134" s="39"/>
      <c r="G134" s="21">
        <v>25000</v>
      </c>
      <c r="H134" s="31">
        <v>5000</v>
      </c>
      <c r="I134" s="32"/>
      <c r="J134" s="33">
        <v>5000</v>
      </c>
      <c r="K134" s="33"/>
      <c r="L134" s="33"/>
      <c r="M134" s="33"/>
      <c r="N134" s="92">
        <v>10000</v>
      </c>
      <c r="O134" s="76"/>
      <c r="P134" s="76"/>
      <c r="Q134" s="76"/>
      <c r="R134" s="76"/>
      <c r="S134" s="74"/>
      <c r="T134" s="95">
        <f t="shared" si="4"/>
        <v>5000</v>
      </c>
      <c r="U134" s="100" t="s">
        <v>185</v>
      </c>
      <c r="V134" s="35"/>
      <c r="W134" s="28" t="s">
        <v>186</v>
      </c>
    </row>
    <row r="135" spans="1:23" ht="23.25" thickBot="1" x14ac:dyDescent="0.3">
      <c r="A135" s="111">
        <v>131</v>
      </c>
      <c r="B135" s="36" t="s">
        <v>187</v>
      </c>
      <c r="C135" s="38">
        <v>0</v>
      </c>
      <c r="D135" s="39"/>
      <c r="E135" s="11">
        <f>'24-25'!R135</f>
        <v>22000</v>
      </c>
      <c r="F135" s="39">
        <v>22000</v>
      </c>
      <c r="G135" s="21">
        <v>25000</v>
      </c>
      <c r="H135" s="31"/>
      <c r="I135" s="32"/>
      <c r="J135" s="33"/>
      <c r="K135" s="33"/>
      <c r="L135" s="33"/>
      <c r="M135" s="33"/>
      <c r="N135" s="92"/>
      <c r="O135" s="76"/>
      <c r="P135" s="76"/>
      <c r="Q135" s="76"/>
      <c r="R135" s="76"/>
      <c r="S135" s="74"/>
      <c r="T135" s="95">
        <f t="shared" si="4"/>
        <v>25000</v>
      </c>
      <c r="U135" s="100">
        <v>131</v>
      </c>
      <c r="V135" s="35"/>
      <c r="W135" s="28" t="s">
        <v>187</v>
      </c>
    </row>
    <row r="136" spans="1:23" ht="23.25" thickBot="1" x14ac:dyDescent="0.3">
      <c r="A136" s="111">
        <v>132</v>
      </c>
      <c r="B136" s="36" t="s">
        <v>188</v>
      </c>
      <c r="C136" s="38"/>
      <c r="D136" s="39"/>
      <c r="E136" s="11">
        <f>'24-25'!R136</f>
        <v>0</v>
      </c>
      <c r="F136" s="39"/>
      <c r="G136" s="21">
        <v>25000</v>
      </c>
      <c r="H136" s="31"/>
      <c r="I136" s="32"/>
      <c r="J136" s="33"/>
      <c r="K136" s="33"/>
      <c r="L136" s="33"/>
      <c r="M136" s="33"/>
      <c r="N136" s="92"/>
      <c r="O136" s="76"/>
      <c r="P136" s="76"/>
      <c r="Q136" s="76"/>
      <c r="R136" s="76"/>
      <c r="S136" s="74"/>
      <c r="T136" s="95">
        <f t="shared" si="4"/>
        <v>25000</v>
      </c>
      <c r="U136" s="100">
        <v>132</v>
      </c>
      <c r="V136" s="35"/>
      <c r="W136" s="28" t="s">
        <v>188</v>
      </c>
    </row>
    <row r="137" spans="1:23" ht="23.25" thickBot="1" x14ac:dyDescent="0.3">
      <c r="A137" s="110">
        <v>133</v>
      </c>
      <c r="B137" s="28" t="s">
        <v>189</v>
      </c>
      <c r="C137" s="38">
        <v>25000</v>
      </c>
      <c r="D137" s="30"/>
      <c r="E137" s="11">
        <f>'24-25'!R137</f>
        <v>47000</v>
      </c>
      <c r="F137" s="30"/>
      <c r="G137" s="21">
        <v>25000</v>
      </c>
      <c r="H137" s="31"/>
      <c r="I137" s="32"/>
      <c r="J137" s="33"/>
      <c r="K137" s="33"/>
      <c r="L137" s="33"/>
      <c r="M137" s="33"/>
      <c r="N137" s="92"/>
      <c r="O137" s="76"/>
      <c r="P137" s="76"/>
      <c r="Q137" s="76"/>
      <c r="R137" s="76"/>
      <c r="S137" s="74"/>
      <c r="T137" s="95">
        <f t="shared" si="4"/>
        <v>72000</v>
      </c>
      <c r="U137" s="100">
        <v>133</v>
      </c>
      <c r="V137" s="35"/>
      <c r="W137" s="28" t="s">
        <v>189</v>
      </c>
    </row>
    <row r="138" spans="1:23" ht="23.25" thickBot="1" x14ac:dyDescent="0.3">
      <c r="A138" s="111">
        <v>134</v>
      </c>
      <c r="B138" s="36" t="s">
        <v>190</v>
      </c>
      <c r="C138" s="38">
        <v>0</v>
      </c>
      <c r="D138" s="30"/>
      <c r="E138" s="11">
        <f>'24-25'!R138</f>
        <v>0</v>
      </c>
      <c r="F138" s="30"/>
      <c r="G138" s="21">
        <v>25000</v>
      </c>
      <c r="H138" s="31">
        <v>15000</v>
      </c>
      <c r="I138" s="32"/>
      <c r="J138" s="33"/>
      <c r="K138" s="33"/>
      <c r="L138" s="33"/>
      <c r="M138" s="33"/>
      <c r="N138" s="92">
        <v>10000</v>
      </c>
      <c r="O138" s="76"/>
      <c r="P138" s="76"/>
      <c r="Q138" s="76"/>
      <c r="R138" s="76"/>
      <c r="S138" s="74"/>
      <c r="T138" s="95">
        <f t="shared" si="4"/>
        <v>0</v>
      </c>
      <c r="U138" s="100">
        <v>134</v>
      </c>
      <c r="V138" s="35"/>
      <c r="W138" s="28" t="s">
        <v>190</v>
      </c>
    </row>
    <row r="139" spans="1:23" ht="23.25" thickBot="1" x14ac:dyDescent="0.3">
      <c r="A139" s="111">
        <v>135</v>
      </c>
      <c r="B139" s="36" t="s">
        <v>191</v>
      </c>
      <c r="C139" s="38">
        <v>0</v>
      </c>
      <c r="D139" s="39"/>
      <c r="E139" s="11">
        <f>'24-25'!R139</f>
        <v>0</v>
      </c>
      <c r="F139" s="39"/>
      <c r="G139" s="21">
        <v>25000</v>
      </c>
      <c r="H139" s="31"/>
      <c r="I139" s="32"/>
      <c r="J139" s="33"/>
      <c r="K139" s="33">
        <v>5000</v>
      </c>
      <c r="L139" s="33">
        <v>5000</v>
      </c>
      <c r="M139" s="33">
        <v>5000</v>
      </c>
      <c r="N139" s="92"/>
      <c r="O139" s="76"/>
      <c r="P139" s="76"/>
      <c r="Q139" s="76"/>
      <c r="R139" s="76"/>
      <c r="S139" s="74"/>
      <c r="T139" s="95">
        <f t="shared" si="4"/>
        <v>10000</v>
      </c>
      <c r="U139" s="100">
        <v>135</v>
      </c>
      <c r="V139" s="35"/>
      <c r="W139" s="28" t="s">
        <v>191</v>
      </c>
    </row>
    <row r="140" spans="1:23" ht="23.25" thickBot="1" x14ac:dyDescent="0.3">
      <c r="A140" s="111">
        <v>136</v>
      </c>
      <c r="B140" s="36" t="s">
        <v>192</v>
      </c>
      <c r="C140" s="38">
        <v>0</v>
      </c>
      <c r="D140" s="39"/>
      <c r="E140" s="11">
        <f>'24-25'!R140</f>
        <v>0</v>
      </c>
      <c r="F140" s="39"/>
      <c r="G140" s="21">
        <v>25000</v>
      </c>
      <c r="H140" s="31"/>
      <c r="I140" s="32">
        <v>5000</v>
      </c>
      <c r="J140" s="33"/>
      <c r="K140" s="33">
        <v>5000</v>
      </c>
      <c r="L140" s="33">
        <v>5000</v>
      </c>
      <c r="M140" s="33">
        <v>5000</v>
      </c>
      <c r="N140" s="92"/>
      <c r="O140" s="76"/>
      <c r="P140" s="76"/>
      <c r="Q140" s="76"/>
      <c r="R140" s="76"/>
      <c r="S140" s="74"/>
      <c r="T140" s="95">
        <f t="shared" si="4"/>
        <v>5000</v>
      </c>
      <c r="U140" s="100">
        <v>136</v>
      </c>
      <c r="V140" s="35"/>
      <c r="W140" s="28" t="s">
        <v>192</v>
      </c>
    </row>
    <row r="141" spans="1:23" ht="23.25" thickBot="1" x14ac:dyDescent="0.3">
      <c r="A141" s="111">
        <v>137</v>
      </c>
      <c r="B141" s="36" t="s">
        <v>193</v>
      </c>
      <c r="C141" s="38">
        <v>0</v>
      </c>
      <c r="D141" s="39"/>
      <c r="E141" s="11">
        <f>'24-25'!R141</f>
        <v>0</v>
      </c>
      <c r="F141" s="39"/>
      <c r="G141" s="21">
        <v>25000</v>
      </c>
      <c r="H141" s="31"/>
      <c r="I141" s="32"/>
      <c r="J141" s="33"/>
      <c r="K141" s="33"/>
      <c r="L141" s="33"/>
      <c r="M141" s="33"/>
      <c r="N141" s="92">
        <v>6000</v>
      </c>
      <c r="O141" s="77">
        <v>6000</v>
      </c>
      <c r="P141" s="76"/>
      <c r="Q141" s="76"/>
      <c r="R141" s="76"/>
      <c r="S141" s="74"/>
      <c r="T141" s="95">
        <f t="shared" si="4"/>
        <v>13000</v>
      </c>
      <c r="U141" s="100">
        <v>137</v>
      </c>
      <c r="V141" s="35"/>
      <c r="W141" s="28" t="s">
        <v>193</v>
      </c>
    </row>
    <row r="142" spans="1:23" ht="23.25" thickBot="1" x14ac:dyDescent="0.3">
      <c r="A142" s="111">
        <v>138</v>
      </c>
      <c r="B142" s="36" t="s">
        <v>194</v>
      </c>
      <c r="C142" s="38">
        <v>0</v>
      </c>
      <c r="D142" s="39"/>
      <c r="E142" s="11">
        <f>'24-25'!R142</f>
        <v>0</v>
      </c>
      <c r="F142" s="39"/>
      <c r="G142" s="21">
        <v>25000</v>
      </c>
      <c r="H142" s="31">
        <v>3000</v>
      </c>
      <c r="I142" s="32"/>
      <c r="J142" s="33"/>
      <c r="K142" s="33">
        <v>3000</v>
      </c>
      <c r="L142" s="33">
        <v>2000</v>
      </c>
      <c r="M142" s="33">
        <v>4500</v>
      </c>
      <c r="N142" s="92"/>
      <c r="O142" s="77">
        <v>2500</v>
      </c>
      <c r="P142" s="76"/>
      <c r="Q142" s="76"/>
      <c r="R142" s="76"/>
      <c r="S142" s="74"/>
      <c r="T142" s="95">
        <f t="shared" si="4"/>
        <v>10000</v>
      </c>
      <c r="U142" s="100">
        <v>138</v>
      </c>
      <c r="V142" s="35"/>
      <c r="W142" s="28" t="s">
        <v>194</v>
      </c>
    </row>
    <row r="143" spans="1:23" ht="23.25" thickBot="1" x14ac:dyDescent="0.3">
      <c r="A143" s="111">
        <v>139</v>
      </c>
      <c r="B143" s="36" t="s">
        <v>195</v>
      </c>
      <c r="C143" s="38">
        <v>0</v>
      </c>
      <c r="D143" s="39"/>
      <c r="E143" s="11">
        <f>'24-25'!R143</f>
        <v>0</v>
      </c>
      <c r="F143" s="39"/>
      <c r="G143" s="21">
        <v>25000</v>
      </c>
      <c r="H143" s="31">
        <v>25000</v>
      </c>
      <c r="I143" s="32"/>
      <c r="J143" s="33"/>
      <c r="K143" s="33"/>
      <c r="L143" s="33"/>
      <c r="M143" s="33"/>
      <c r="N143" s="92"/>
      <c r="O143" s="76"/>
      <c r="P143" s="76"/>
      <c r="Q143" s="76"/>
      <c r="R143" s="76"/>
      <c r="S143" s="74"/>
      <c r="T143" s="95">
        <f t="shared" si="4"/>
        <v>0</v>
      </c>
      <c r="U143" s="100">
        <v>139</v>
      </c>
      <c r="V143" s="35"/>
      <c r="W143" s="28" t="s">
        <v>195</v>
      </c>
    </row>
    <row r="144" spans="1:23" ht="40.9" customHeight="1" thickBot="1" x14ac:dyDescent="0.3">
      <c r="A144" s="110">
        <v>140</v>
      </c>
      <c r="B144" s="28" t="s">
        <v>196</v>
      </c>
      <c r="C144" s="38">
        <v>25000</v>
      </c>
      <c r="D144" s="30">
        <v>25000</v>
      </c>
      <c r="E144" s="11">
        <f>'24-25'!R144</f>
        <v>0</v>
      </c>
      <c r="F144" s="30"/>
      <c r="G144" s="21">
        <v>25000</v>
      </c>
      <c r="H144" s="31"/>
      <c r="I144" s="32"/>
      <c r="J144" s="33"/>
      <c r="K144" s="33"/>
      <c r="L144" s="33"/>
      <c r="M144" s="33">
        <v>15000</v>
      </c>
      <c r="N144" s="92"/>
      <c r="O144" s="76"/>
      <c r="P144" s="76"/>
      <c r="Q144" s="76"/>
      <c r="R144" s="76"/>
      <c r="S144" s="74"/>
      <c r="T144" s="95">
        <f t="shared" si="4"/>
        <v>10000</v>
      </c>
      <c r="U144" s="100">
        <v>140</v>
      </c>
      <c r="V144" s="35"/>
      <c r="W144" s="28" t="s">
        <v>196</v>
      </c>
    </row>
    <row r="145" spans="1:23" ht="23.25" thickBot="1" x14ac:dyDescent="0.3">
      <c r="A145" s="111">
        <v>141</v>
      </c>
      <c r="B145" s="36" t="s">
        <v>197</v>
      </c>
      <c r="C145" s="38">
        <v>-4</v>
      </c>
      <c r="D145" s="49"/>
      <c r="E145" s="11">
        <f>'24-25'!R145</f>
        <v>0</v>
      </c>
      <c r="F145" s="49"/>
      <c r="G145" s="21">
        <v>25000</v>
      </c>
      <c r="H145" s="31"/>
      <c r="I145" s="32">
        <v>5000</v>
      </c>
      <c r="J145" s="33">
        <v>5000</v>
      </c>
      <c r="K145" s="33">
        <v>5000</v>
      </c>
      <c r="L145" s="33">
        <v>5000</v>
      </c>
      <c r="M145" s="33">
        <v>5000</v>
      </c>
      <c r="N145" s="92"/>
      <c r="O145" s="76"/>
      <c r="P145" s="76"/>
      <c r="Q145" s="76"/>
      <c r="R145" s="76"/>
      <c r="S145" s="74"/>
      <c r="T145" s="95">
        <f t="shared" si="4"/>
        <v>0</v>
      </c>
      <c r="U145" s="100">
        <v>141</v>
      </c>
      <c r="V145" s="35"/>
      <c r="W145" s="28" t="s">
        <v>197</v>
      </c>
    </row>
    <row r="146" spans="1:23" ht="22.5" customHeight="1" thickBot="1" x14ac:dyDescent="0.3">
      <c r="A146" s="110">
        <v>142</v>
      </c>
      <c r="B146" s="28" t="s">
        <v>198</v>
      </c>
      <c r="C146" s="38">
        <v>209550.35</v>
      </c>
      <c r="D146" s="30"/>
      <c r="E146" s="11">
        <f>'24-25'!R146</f>
        <v>231550.35</v>
      </c>
      <c r="F146" s="30"/>
      <c r="G146" s="21">
        <v>25000</v>
      </c>
      <c r="H146" s="31"/>
      <c r="I146" s="32"/>
      <c r="J146" s="33"/>
      <c r="K146" s="33"/>
      <c r="L146" s="33"/>
      <c r="M146" s="33"/>
      <c r="N146" s="92"/>
      <c r="O146" s="76"/>
      <c r="P146" s="76"/>
      <c r="Q146" s="76"/>
      <c r="R146" s="76"/>
      <c r="S146" s="74"/>
      <c r="T146" s="95">
        <f t="shared" si="4"/>
        <v>256550.35</v>
      </c>
      <c r="U146" s="100">
        <v>142</v>
      </c>
      <c r="V146" s="35"/>
      <c r="W146" s="28" t="s">
        <v>198</v>
      </c>
    </row>
    <row r="147" spans="1:23" ht="23.25" thickBot="1" x14ac:dyDescent="0.3">
      <c r="A147" s="111" t="s">
        <v>199</v>
      </c>
      <c r="B147" s="36" t="s">
        <v>200</v>
      </c>
      <c r="C147" s="38">
        <v>-1.4551693183761927E-12</v>
      </c>
      <c r="D147" s="49"/>
      <c r="E147" s="11">
        <f>'24-25'!R147</f>
        <v>0</v>
      </c>
      <c r="F147" s="49"/>
      <c r="G147" s="21">
        <v>25000</v>
      </c>
      <c r="H147" s="31"/>
      <c r="I147" s="32"/>
      <c r="J147" s="33"/>
      <c r="K147" s="33">
        <v>25000</v>
      </c>
      <c r="L147" s="33"/>
      <c r="M147" s="33"/>
      <c r="N147" s="92"/>
      <c r="O147" s="76"/>
      <c r="P147" s="76"/>
      <c r="Q147" s="76"/>
      <c r="R147" s="76"/>
      <c r="S147" s="74"/>
      <c r="T147" s="95">
        <f t="shared" si="4"/>
        <v>0</v>
      </c>
      <c r="U147" s="100" t="s">
        <v>199</v>
      </c>
      <c r="V147" s="35"/>
      <c r="W147" s="28" t="s">
        <v>200</v>
      </c>
    </row>
    <row r="148" spans="1:23" ht="23.25" thickBot="1" x14ac:dyDescent="0.3">
      <c r="A148" s="111" t="s">
        <v>201</v>
      </c>
      <c r="B148" s="36" t="s">
        <v>202</v>
      </c>
      <c r="C148" s="38">
        <v>0</v>
      </c>
      <c r="D148" s="49"/>
      <c r="E148" s="11">
        <f>'24-25'!R148</f>
        <v>0</v>
      </c>
      <c r="F148" s="49"/>
      <c r="G148" s="21">
        <v>25000</v>
      </c>
      <c r="H148" s="31"/>
      <c r="I148" s="32"/>
      <c r="J148" s="33"/>
      <c r="K148" s="33"/>
      <c r="L148" s="33"/>
      <c r="M148" s="33">
        <v>25000</v>
      </c>
      <c r="N148" s="92"/>
      <c r="O148" s="76"/>
      <c r="P148" s="76"/>
      <c r="Q148" s="76"/>
      <c r="R148" s="76"/>
      <c r="S148" s="74"/>
      <c r="T148" s="95">
        <f t="shared" si="4"/>
        <v>0</v>
      </c>
      <c r="U148" s="100" t="s">
        <v>201</v>
      </c>
      <c r="V148" s="35"/>
      <c r="W148" s="28" t="s">
        <v>202</v>
      </c>
    </row>
    <row r="149" spans="1:23" ht="23.25" thickBot="1" x14ac:dyDescent="0.3">
      <c r="A149" s="115">
        <v>144</v>
      </c>
      <c r="B149" s="50" t="s">
        <v>203</v>
      </c>
      <c r="C149" s="51">
        <v>0</v>
      </c>
      <c r="D149" s="52"/>
      <c r="E149" s="11">
        <f>'24-25'!R149</f>
        <v>0</v>
      </c>
      <c r="F149" s="52"/>
      <c r="G149" s="21">
        <v>25000</v>
      </c>
      <c r="H149" s="53"/>
      <c r="I149" s="54">
        <v>2500</v>
      </c>
      <c r="J149" s="55">
        <v>2500</v>
      </c>
      <c r="K149" s="55">
        <v>2500</v>
      </c>
      <c r="L149" s="55">
        <v>2500</v>
      </c>
      <c r="M149" s="33">
        <v>5000</v>
      </c>
      <c r="N149" s="92"/>
      <c r="O149" s="78"/>
      <c r="P149" s="78"/>
      <c r="Q149" s="78"/>
      <c r="R149" s="78"/>
      <c r="S149" s="74"/>
      <c r="T149" s="94">
        <f t="shared" si="4"/>
        <v>10000</v>
      </c>
      <c r="U149" s="105">
        <v>144</v>
      </c>
      <c r="V149" s="56"/>
      <c r="W149" s="57" t="s">
        <v>203</v>
      </c>
    </row>
    <row r="150" spans="1:23" ht="16.5" thickBot="1" x14ac:dyDescent="0.3">
      <c r="A150" s="116"/>
      <c r="B150" s="58" t="s">
        <v>204</v>
      </c>
      <c r="C150" s="59">
        <f>SUBTOTAL(9,C5:C146)</f>
        <v>1807155.1100000003</v>
      </c>
      <c r="D150" s="60">
        <f>SUBTOTAL(9,D5:D146)</f>
        <v>640984.05999999994</v>
      </c>
      <c r="E150" s="71">
        <f>SUM(E4:E149)</f>
        <v>2508656.1</v>
      </c>
      <c r="F150" s="71">
        <f>SUM(F4:F149)</f>
        <v>283500.34999999998</v>
      </c>
      <c r="G150" s="61">
        <f t="shared" ref="G150:S150" si="5">SUM(G4:G149)</f>
        <v>3550000</v>
      </c>
      <c r="H150" s="60">
        <f t="shared" si="5"/>
        <v>169200</v>
      </c>
      <c r="I150" s="60">
        <f t="shared" si="5"/>
        <v>344000</v>
      </c>
      <c r="J150" s="60">
        <f t="shared" si="5"/>
        <v>328500</v>
      </c>
      <c r="K150" s="60">
        <f t="shared" si="5"/>
        <v>249000</v>
      </c>
      <c r="L150" s="60">
        <f t="shared" si="5"/>
        <v>264350</v>
      </c>
      <c r="M150" s="60">
        <f t="shared" si="5"/>
        <v>624500</v>
      </c>
      <c r="N150" s="91">
        <f t="shared" si="5"/>
        <v>158200</v>
      </c>
      <c r="O150" s="60">
        <f t="shared" si="5"/>
        <v>64500</v>
      </c>
      <c r="P150" s="60">
        <f t="shared" si="5"/>
        <v>0</v>
      </c>
      <c r="Q150" s="60">
        <f t="shared" si="5"/>
        <v>0</v>
      </c>
      <c r="R150" s="60">
        <f t="shared" si="5"/>
        <v>0</v>
      </c>
      <c r="S150" s="62">
        <f t="shared" si="5"/>
        <v>0</v>
      </c>
      <c r="T150" s="63">
        <f t="shared" si="4"/>
        <v>3572905.75</v>
      </c>
      <c r="U150" s="106"/>
    </row>
    <row r="151" spans="1:23" x14ac:dyDescent="0.25">
      <c r="A151" s="117">
        <v>154</v>
      </c>
      <c r="B151" s="64" t="s">
        <v>205</v>
      </c>
      <c r="C151" s="65"/>
      <c r="D151" s="66"/>
      <c r="E151" s="66"/>
      <c r="F151" s="66"/>
      <c r="G151" s="67">
        <v>3146000</v>
      </c>
      <c r="T151" s="68">
        <f>G151-H150-I150-J150-K150-L150-M150-N150-O150-P150-Q150-R150-S150</f>
        <v>943750</v>
      </c>
      <c r="U151" s="107" t="s">
        <v>206</v>
      </c>
    </row>
    <row r="152" spans="1:23" x14ac:dyDescent="0.25">
      <c r="A152" s="118">
        <v>8</v>
      </c>
      <c r="B152" s="69" t="s">
        <v>207</v>
      </c>
      <c r="C152" s="70"/>
      <c r="D152" s="66" t="s">
        <v>208</v>
      </c>
      <c r="E152" s="66"/>
      <c r="F152" s="66"/>
    </row>
    <row r="153" spans="1:23" x14ac:dyDescent="0.25">
      <c r="A153" s="119">
        <v>7</v>
      </c>
      <c r="B153" s="69" t="s">
        <v>209</v>
      </c>
      <c r="C153" s="70"/>
      <c r="D153" s="66" t="s">
        <v>208</v>
      </c>
      <c r="E153" s="66"/>
      <c r="F153" s="66"/>
      <c r="G153" s="71">
        <f>SUM(G4:G149)</f>
        <v>3550000</v>
      </c>
      <c r="K153" s="72" t="s">
        <v>208</v>
      </c>
      <c r="M153" s="72" t="s">
        <v>208</v>
      </c>
      <c r="T153" s="71"/>
    </row>
    <row r="154" spans="1:23" x14ac:dyDescent="0.25">
      <c r="A154" s="119"/>
      <c r="G154" t="s">
        <v>208</v>
      </c>
    </row>
    <row r="155" spans="1:23" x14ac:dyDescent="0.25">
      <c r="E155" s="3">
        <v>2343155.75</v>
      </c>
    </row>
    <row r="157" spans="1:23" x14ac:dyDescent="0.25">
      <c r="D157" s="3">
        <f>SUBTOTAL(9,C5:C146)</f>
        <v>1807155.1100000003</v>
      </c>
      <c r="G157">
        <f>SUBTOTAL(9,D5:D146)</f>
        <v>640984.05999999994</v>
      </c>
    </row>
    <row r="160" spans="1:23" x14ac:dyDescent="0.25">
      <c r="H160" t="s">
        <v>208</v>
      </c>
    </row>
    <row r="167" spans="8:9" x14ac:dyDescent="0.25">
      <c r="H167" t="s">
        <v>208</v>
      </c>
    </row>
    <row r="176" spans="8:9" x14ac:dyDescent="0.25">
      <c r="I176" t="s">
        <v>208</v>
      </c>
    </row>
    <row r="189" spans="13:13" x14ac:dyDescent="0.25">
      <c r="M189" s="72" t="s">
        <v>208</v>
      </c>
    </row>
  </sheetData>
  <autoFilter ref="A2:W155">
    <filterColumn colId="2" showButton="0"/>
    <filterColumn colId="4" showButton="0"/>
    <filterColumn colId="6" showButton="0"/>
  </autoFilter>
  <mergeCells count="9">
    <mergeCell ref="W2:W3"/>
    <mergeCell ref="A1:U1"/>
    <mergeCell ref="A2:A3"/>
    <mergeCell ref="B2:B3"/>
    <mergeCell ref="C2:D2"/>
    <mergeCell ref="E2:F2"/>
    <mergeCell ref="G2:H2"/>
    <mergeCell ref="T2:T3"/>
    <mergeCell ref="U2:U3"/>
  </mergeCells>
  <conditionalFormatting sqref="T4:T149">
    <cfRule type="cellIs" dxfId="0" priority="1" operator="greaterThan">
      <formula>22100</formula>
    </cfRule>
  </conditionalFormatting>
  <pageMargins left="0.7" right="0.7" top="0.75" bottom="0.75" header="0.3" footer="0.3"/>
  <pageSetup paperSize="9" scale="32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89"/>
  <sheetViews>
    <sheetView topLeftCell="C1" workbookViewId="0">
      <selection activeCell="V7" sqref="V7"/>
    </sheetView>
  </sheetViews>
  <sheetFormatPr defaultRowHeight="15" outlineLevelCol="1" x14ac:dyDescent="0.25"/>
  <cols>
    <col min="1" max="1" width="4.85546875" style="121" customWidth="1"/>
    <col min="2" max="2" width="21.28515625" style="121" customWidth="1"/>
    <col min="3" max="3" width="16.140625" style="177" customWidth="1"/>
    <col min="4" max="4" width="14" style="138" customWidth="1"/>
    <col min="5" max="5" width="15.28515625" style="121" customWidth="1"/>
    <col min="6" max="6" width="13.28515625" style="121" hidden="1" customWidth="1" outlineLevel="1"/>
    <col min="7" max="8" width="11.7109375" style="121" hidden="1" customWidth="1" outlineLevel="1"/>
    <col min="9" max="9" width="11.42578125" style="121" hidden="1" customWidth="1" outlineLevel="1"/>
    <col min="10" max="10" width="11.85546875" style="121" hidden="1" customWidth="1" outlineLevel="1"/>
    <col min="11" max="11" width="11.28515625" style="121" hidden="1" customWidth="1" outlineLevel="1"/>
    <col min="12" max="12" width="11.42578125" style="121" hidden="1" customWidth="1" outlineLevel="1" collapsed="1"/>
    <col min="13" max="13" width="11.42578125" style="121" hidden="1" customWidth="1" outlineLevel="1"/>
    <col min="14" max="14" width="11.28515625" style="121" hidden="1" customWidth="1" outlineLevel="1"/>
    <col min="15" max="15" width="11.7109375" style="121" hidden="1" customWidth="1" outlineLevel="1"/>
    <col min="16" max="16" width="12.28515625" style="121" hidden="1" customWidth="1" outlineLevel="1"/>
    <col min="17" max="17" width="12.140625" style="121" hidden="1" customWidth="1" outlineLevel="1"/>
    <col min="18" max="18" width="14.7109375" style="121" hidden="1" customWidth="1" collapsed="1"/>
    <col min="19" max="19" width="8.5703125" style="121" customWidth="1"/>
    <col min="20" max="20" width="19.7109375" style="121" hidden="1" customWidth="1"/>
    <col min="21" max="21" width="19.28515625" style="121" customWidth="1"/>
    <col min="22" max="16384" width="9.140625" style="121"/>
  </cols>
  <sheetData>
    <row r="1" spans="1:24" ht="30.75" customHeight="1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40"/>
      <c r="T1" s="141"/>
      <c r="W1" s="121" t="s">
        <v>1</v>
      </c>
      <c r="X1" s="121" t="s">
        <v>2</v>
      </c>
    </row>
    <row r="2" spans="1:24" ht="33" customHeight="1" x14ac:dyDescent="0.25">
      <c r="A2" s="123" t="s">
        <v>3</v>
      </c>
      <c r="B2" s="123" t="s">
        <v>4</v>
      </c>
      <c r="C2" s="124" t="s">
        <v>5</v>
      </c>
      <c r="D2" s="125"/>
      <c r="E2" s="142" t="s">
        <v>6</v>
      </c>
      <c r="F2" s="142"/>
      <c r="H2" s="143" t="s">
        <v>7</v>
      </c>
      <c r="R2" s="142" t="s">
        <v>8</v>
      </c>
      <c r="S2" s="123" t="s">
        <v>3</v>
      </c>
      <c r="T2" s="144"/>
      <c r="U2" s="123" t="s">
        <v>4</v>
      </c>
      <c r="X2" s="121">
        <f t="shared" ref="X2:X3" si="0">SUMIF(S4:S149,W2,R4:R149)</f>
        <v>0</v>
      </c>
    </row>
    <row r="3" spans="1:24" ht="45.6" customHeight="1" x14ac:dyDescent="0.25">
      <c r="A3" s="126"/>
      <c r="B3" s="123"/>
      <c r="C3" s="127" t="s">
        <v>9</v>
      </c>
      <c r="D3" s="128" t="s">
        <v>10</v>
      </c>
      <c r="E3" s="145" t="s">
        <v>11</v>
      </c>
      <c r="F3" s="146" t="s">
        <v>12</v>
      </c>
      <c r="G3" s="147" t="s">
        <v>13</v>
      </c>
      <c r="H3" s="147" t="s">
        <v>14</v>
      </c>
      <c r="I3" s="147" t="s">
        <v>15</v>
      </c>
      <c r="J3" s="147" t="s">
        <v>16</v>
      </c>
      <c r="K3" s="147" t="s">
        <v>17</v>
      </c>
      <c r="L3" s="147" t="s">
        <v>18</v>
      </c>
      <c r="M3" s="147" t="s">
        <v>19</v>
      </c>
      <c r="N3" s="147" t="s">
        <v>20</v>
      </c>
      <c r="O3" s="147" t="s">
        <v>21</v>
      </c>
      <c r="P3" s="147" t="s">
        <v>22</v>
      </c>
      <c r="Q3" s="148" t="s">
        <v>23</v>
      </c>
      <c r="R3" s="142"/>
      <c r="S3" s="126"/>
      <c r="T3" s="149"/>
      <c r="U3" s="123"/>
      <c r="X3" s="121">
        <f t="shared" si="0"/>
        <v>0</v>
      </c>
    </row>
    <row r="4" spans="1:24" ht="22.5" x14ac:dyDescent="0.25">
      <c r="A4" s="133">
        <v>1</v>
      </c>
      <c r="B4" s="134" t="s">
        <v>24</v>
      </c>
      <c r="C4" s="150">
        <v>0</v>
      </c>
      <c r="D4" s="131"/>
      <c r="E4" s="151">
        <v>22000</v>
      </c>
      <c r="F4" s="152"/>
      <c r="G4" s="152"/>
      <c r="H4" s="152"/>
      <c r="I4" s="152"/>
      <c r="J4" s="152"/>
      <c r="K4" s="152"/>
      <c r="L4" s="152"/>
      <c r="M4" s="152">
        <v>22000</v>
      </c>
      <c r="N4" s="152"/>
      <c r="O4" s="152"/>
      <c r="P4" s="152"/>
      <c r="Q4" s="153"/>
      <c r="R4" s="154">
        <f t="shared" ref="R4:R35" si="1">C4-D4+E4-F4-G4-H4-I4-J4-K4-L4-M4-N4-O4-P4-Q4</f>
        <v>0</v>
      </c>
      <c r="S4" s="132">
        <v>1</v>
      </c>
      <c r="T4" s="132"/>
      <c r="U4" s="130" t="s">
        <v>24</v>
      </c>
      <c r="X4" s="149">
        <f>SUM(X2:X3)</f>
        <v>0</v>
      </c>
    </row>
    <row r="5" spans="1:24" ht="22.5" x14ac:dyDescent="0.25">
      <c r="A5" s="129" t="s">
        <v>25</v>
      </c>
      <c r="B5" s="130" t="s">
        <v>26</v>
      </c>
      <c r="C5" s="150">
        <v>210550</v>
      </c>
      <c r="D5" s="131"/>
      <c r="E5" s="151">
        <v>22000</v>
      </c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5"/>
      <c r="R5" s="156">
        <f t="shared" si="1"/>
        <v>232550</v>
      </c>
      <c r="S5" s="129" t="s">
        <v>25</v>
      </c>
      <c r="T5" s="129"/>
      <c r="U5" s="130" t="s">
        <v>26</v>
      </c>
    </row>
    <row r="6" spans="1:24" ht="22.5" customHeight="1" x14ac:dyDescent="0.25">
      <c r="A6" s="129" t="s">
        <v>27</v>
      </c>
      <c r="B6" s="130" t="s">
        <v>28</v>
      </c>
      <c r="C6" s="150">
        <v>121700</v>
      </c>
      <c r="D6" s="131"/>
      <c r="E6" s="151">
        <v>22000</v>
      </c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5"/>
      <c r="R6" s="156">
        <f t="shared" si="1"/>
        <v>143700</v>
      </c>
      <c r="S6" s="129" t="s">
        <v>27</v>
      </c>
      <c r="T6" s="129"/>
      <c r="U6" s="130" t="s">
        <v>28</v>
      </c>
    </row>
    <row r="7" spans="1:24" ht="22.5" x14ac:dyDescent="0.25">
      <c r="A7" s="132">
        <v>3</v>
      </c>
      <c r="B7" s="130" t="s">
        <v>29</v>
      </c>
      <c r="C7" s="150">
        <v>123850</v>
      </c>
      <c r="D7" s="131"/>
      <c r="E7" s="151">
        <v>22000</v>
      </c>
      <c r="F7" s="152">
        <v>22000</v>
      </c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5"/>
      <c r="R7" s="156">
        <f t="shared" si="1"/>
        <v>123850</v>
      </c>
      <c r="S7" s="132">
        <v>3</v>
      </c>
      <c r="T7" s="132"/>
      <c r="U7" s="130" t="s">
        <v>29</v>
      </c>
    </row>
    <row r="8" spans="1:24" ht="22.5" x14ac:dyDescent="0.25">
      <c r="A8" s="133">
        <v>4</v>
      </c>
      <c r="B8" s="134" t="s">
        <v>30</v>
      </c>
      <c r="C8" s="150">
        <v>0</v>
      </c>
      <c r="D8" s="131"/>
      <c r="E8" s="151">
        <v>22000</v>
      </c>
      <c r="F8" s="152"/>
      <c r="G8" s="152">
        <v>22000</v>
      </c>
      <c r="H8" s="152"/>
      <c r="I8" s="152"/>
      <c r="J8" s="152"/>
      <c r="K8" s="152"/>
      <c r="L8" s="152"/>
      <c r="M8" s="152"/>
      <c r="N8" s="152"/>
      <c r="O8" s="152"/>
      <c r="P8" s="152"/>
      <c r="Q8" s="153"/>
      <c r="R8" s="154">
        <f t="shared" si="1"/>
        <v>0</v>
      </c>
      <c r="S8" s="132">
        <v>4</v>
      </c>
      <c r="T8" s="132"/>
      <c r="U8" s="130" t="s">
        <v>30</v>
      </c>
    </row>
    <row r="9" spans="1:24" ht="22.5" x14ac:dyDescent="0.25">
      <c r="A9" s="133">
        <v>5</v>
      </c>
      <c r="B9" s="134" t="s">
        <v>31</v>
      </c>
      <c r="C9" s="150">
        <v>0</v>
      </c>
      <c r="D9" s="131"/>
      <c r="E9" s="151">
        <v>22000</v>
      </c>
      <c r="F9" s="152"/>
      <c r="G9" s="152"/>
      <c r="H9" s="152"/>
      <c r="I9" s="152"/>
      <c r="J9" s="152"/>
      <c r="K9" s="152">
        <v>22000</v>
      </c>
      <c r="L9" s="152"/>
      <c r="M9" s="152"/>
      <c r="N9" s="152"/>
      <c r="O9" s="152"/>
      <c r="P9" s="152"/>
      <c r="Q9" s="153"/>
      <c r="R9" s="154">
        <f t="shared" si="1"/>
        <v>0</v>
      </c>
      <c r="S9" s="132">
        <v>5</v>
      </c>
      <c r="T9" s="132"/>
      <c r="U9" s="130" t="s">
        <v>31</v>
      </c>
    </row>
    <row r="10" spans="1:24" ht="22.5" x14ac:dyDescent="0.25">
      <c r="A10" s="133">
        <v>6</v>
      </c>
      <c r="B10" s="134" t="s">
        <v>32</v>
      </c>
      <c r="C10" s="150">
        <v>5000</v>
      </c>
      <c r="D10" s="131">
        <v>5000</v>
      </c>
      <c r="E10" s="151">
        <v>22000</v>
      </c>
      <c r="F10" s="152"/>
      <c r="G10" s="152"/>
      <c r="H10" s="152"/>
      <c r="I10" s="152"/>
      <c r="J10" s="152"/>
      <c r="K10" s="152">
        <v>5000</v>
      </c>
      <c r="L10" s="152">
        <v>10000</v>
      </c>
      <c r="M10" s="152">
        <v>7000</v>
      </c>
      <c r="N10" s="152"/>
      <c r="O10" s="152"/>
      <c r="P10" s="152"/>
      <c r="Q10" s="153"/>
      <c r="R10" s="154">
        <f t="shared" si="1"/>
        <v>0</v>
      </c>
      <c r="S10" s="132">
        <v>6</v>
      </c>
      <c r="T10" s="132"/>
      <c r="U10" s="130" t="s">
        <v>32</v>
      </c>
    </row>
    <row r="11" spans="1:24" ht="22.5" x14ac:dyDescent="0.25">
      <c r="A11" s="133">
        <v>7</v>
      </c>
      <c r="B11" s="134" t="s">
        <v>33</v>
      </c>
      <c r="C11" s="150">
        <v>0</v>
      </c>
      <c r="D11" s="131"/>
      <c r="E11" s="151">
        <v>22000</v>
      </c>
      <c r="F11" s="152"/>
      <c r="G11" s="152"/>
      <c r="H11" s="152"/>
      <c r="I11" s="152">
        <v>10000</v>
      </c>
      <c r="J11" s="152"/>
      <c r="K11" s="152">
        <v>3000</v>
      </c>
      <c r="L11" s="152"/>
      <c r="M11" s="152"/>
      <c r="N11" s="152">
        <v>4000</v>
      </c>
      <c r="O11" s="152">
        <v>5000</v>
      </c>
      <c r="P11" s="152"/>
      <c r="Q11" s="153"/>
      <c r="R11" s="154">
        <f t="shared" si="1"/>
        <v>0</v>
      </c>
      <c r="S11" s="132">
        <v>7</v>
      </c>
      <c r="T11" s="132"/>
      <c r="U11" s="130" t="s">
        <v>33</v>
      </c>
    </row>
    <row r="12" spans="1:24" ht="22.5" x14ac:dyDescent="0.25">
      <c r="A12" s="133">
        <v>8</v>
      </c>
      <c r="B12" s="134" t="s">
        <v>34</v>
      </c>
      <c r="C12" s="150">
        <v>28000</v>
      </c>
      <c r="D12" s="131">
        <v>28000</v>
      </c>
      <c r="E12" s="151">
        <v>22000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3">
        <v>22000</v>
      </c>
      <c r="R12" s="154">
        <f t="shared" si="1"/>
        <v>0</v>
      </c>
      <c r="S12" s="132">
        <v>8</v>
      </c>
      <c r="T12" s="132"/>
      <c r="U12" s="130" t="s">
        <v>34</v>
      </c>
    </row>
    <row r="13" spans="1:24" ht="22.5" x14ac:dyDescent="0.25">
      <c r="A13" s="133">
        <v>9</v>
      </c>
      <c r="B13" s="134" t="s">
        <v>35</v>
      </c>
      <c r="C13" s="150">
        <v>0</v>
      </c>
      <c r="D13" s="131"/>
      <c r="E13" s="151">
        <v>22000</v>
      </c>
      <c r="F13" s="152"/>
      <c r="G13" s="152"/>
      <c r="H13" s="152"/>
      <c r="I13" s="152">
        <v>22000</v>
      </c>
      <c r="J13" s="152"/>
      <c r="K13" s="152"/>
      <c r="L13" s="152"/>
      <c r="M13" s="152"/>
      <c r="N13" s="152"/>
      <c r="O13" s="152"/>
      <c r="P13" s="152"/>
      <c r="Q13" s="153"/>
      <c r="R13" s="154">
        <f t="shared" si="1"/>
        <v>0</v>
      </c>
      <c r="S13" s="132">
        <v>9</v>
      </c>
      <c r="T13" s="132"/>
      <c r="U13" s="130" t="s">
        <v>35</v>
      </c>
    </row>
    <row r="14" spans="1:24" ht="46.15" customHeight="1" x14ac:dyDescent="0.25">
      <c r="A14" s="157" t="s">
        <v>36</v>
      </c>
      <c r="B14" s="134" t="s">
        <v>37</v>
      </c>
      <c r="C14" s="150">
        <v>500</v>
      </c>
      <c r="D14" s="131"/>
      <c r="E14" s="151">
        <v>22000</v>
      </c>
      <c r="F14" s="152"/>
      <c r="G14" s="152"/>
      <c r="H14" s="152"/>
      <c r="I14" s="152"/>
      <c r="J14" s="152">
        <v>2000</v>
      </c>
      <c r="K14" s="152">
        <v>2000</v>
      </c>
      <c r="L14" s="152">
        <v>7000</v>
      </c>
      <c r="M14" s="152">
        <v>2000</v>
      </c>
      <c r="N14" s="152">
        <v>2000</v>
      </c>
      <c r="O14" s="152">
        <v>1000</v>
      </c>
      <c r="P14" s="152"/>
      <c r="Q14" s="153"/>
      <c r="R14" s="154">
        <f t="shared" si="1"/>
        <v>6500</v>
      </c>
      <c r="S14" s="129" t="s">
        <v>36</v>
      </c>
      <c r="T14" s="129"/>
      <c r="U14" s="158" t="s">
        <v>38</v>
      </c>
    </row>
    <row r="15" spans="1:24" ht="22.5" x14ac:dyDescent="0.25">
      <c r="A15" s="133">
        <v>11</v>
      </c>
      <c r="B15" s="134" t="s">
        <v>39</v>
      </c>
      <c r="C15" s="150">
        <v>0</v>
      </c>
      <c r="D15" s="131"/>
      <c r="E15" s="151">
        <v>22000</v>
      </c>
      <c r="F15" s="152"/>
      <c r="G15" s="152"/>
      <c r="H15" s="152"/>
      <c r="I15" s="152">
        <v>12000</v>
      </c>
      <c r="J15" s="152"/>
      <c r="K15" s="152">
        <v>10000</v>
      </c>
      <c r="L15" s="152"/>
      <c r="M15" s="152"/>
      <c r="N15" s="152"/>
      <c r="O15" s="152"/>
      <c r="P15" s="152"/>
      <c r="Q15" s="153"/>
      <c r="R15" s="154">
        <f t="shared" si="1"/>
        <v>0</v>
      </c>
      <c r="S15" s="132">
        <v>11</v>
      </c>
      <c r="T15" s="132"/>
      <c r="U15" s="130" t="s">
        <v>39</v>
      </c>
    </row>
    <row r="16" spans="1:24" ht="22.5" x14ac:dyDescent="0.25">
      <c r="A16" s="133">
        <v>12</v>
      </c>
      <c r="B16" s="134" t="s">
        <v>40</v>
      </c>
      <c r="C16" s="150">
        <v>0</v>
      </c>
      <c r="D16" s="131"/>
      <c r="E16" s="151">
        <v>22000</v>
      </c>
      <c r="F16" s="152"/>
      <c r="G16" s="152"/>
      <c r="H16" s="152">
        <v>12000</v>
      </c>
      <c r="I16" s="152"/>
      <c r="J16" s="152"/>
      <c r="K16" s="152"/>
      <c r="L16" s="152"/>
      <c r="M16" s="152"/>
      <c r="N16" s="152"/>
      <c r="O16" s="152">
        <v>10000</v>
      </c>
      <c r="P16" s="152"/>
      <c r="Q16" s="153"/>
      <c r="R16" s="154">
        <f t="shared" si="1"/>
        <v>0</v>
      </c>
      <c r="S16" s="132">
        <v>12</v>
      </c>
      <c r="T16" s="132"/>
      <c r="U16" s="130" t="s">
        <v>40</v>
      </c>
    </row>
    <row r="17" spans="1:21" ht="22.5" x14ac:dyDescent="0.25">
      <c r="A17" s="132" t="s">
        <v>41</v>
      </c>
      <c r="B17" s="130" t="s">
        <v>42</v>
      </c>
      <c r="C17" s="150">
        <v>10000</v>
      </c>
      <c r="D17" s="131">
        <v>10000</v>
      </c>
      <c r="E17" s="151">
        <v>22000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5">
        <v>22000</v>
      </c>
      <c r="R17" s="156">
        <f t="shared" si="1"/>
        <v>0</v>
      </c>
      <c r="S17" s="132" t="s">
        <v>41</v>
      </c>
      <c r="T17" s="132"/>
      <c r="U17" s="130" t="s">
        <v>42</v>
      </c>
    </row>
    <row r="18" spans="1:21" ht="22.5" x14ac:dyDescent="0.25">
      <c r="A18" s="157" t="s">
        <v>43</v>
      </c>
      <c r="B18" s="134" t="s">
        <v>44</v>
      </c>
      <c r="C18" s="150">
        <v>0</v>
      </c>
      <c r="D18" s="131"/>
      <c r="E18" s="151">
        <v>22000</v>
      </c>
      <c r="F18" s="152"/>
      <c r="G18" s="152"/>
      <c r="H18" s="152"/>
      <c r="I18" s="152"/>
      <c r="J18" s="152">
        <v>22000</v>
      </c>
      <c r="K18" s="152"/>
      <c r="L18" s="152"/>
      <c r="M18" s="152"/>
      <c r="N18" s="152"/>
      <c r="O18" s="152"/>
      <c r="P18" s="152"/>
      <c r="Q18" s="153"/>
      <c r="R18" s="154">
        <f t="shared" si="1"/>
        <v>0</v>
      </c>
      <c r="S18" s="129" t="s">
        <v>43</v>
      </c>
      <c r="T18" s="129"/>
      <c r="U18" s="130" t="s">
        <v>44</v>
      </c>
    </row>
    <row r="19" spans="1:21" ht="22.5" x14ac:dyDescent="0.25">
      <c r="A19" s="133">
        <v>15</v>
      </c>
      <c r="B19" s="134" t="s">
        <v>45</v>
      </c>
      <c r="C19" s="150">
        <v>0</v>
      </c>
      <c r="D19" s="131"/>
      <c r="E19" s="151">
        <v>22000</v>
      </c>
      <c r="F19" s="152"/>
      <c r="G19" s="152">
        <v>15000</v>
      </c>
      <c r="H19" s="152"/>
      <c r="I19" s="152">
        <v>7000</v>
      </c>
      <c r="J19" s="152"/>
      <c r="K19" s="152"/>
      <c r="L19" s="152"/>
      <c r="M19" s="152"/>
      <c r="N19" s="152"/>
      <c r="O19" s="152"/>
      <c r="P19" s="152"/>
      <c r="Q19" s="153"/>
      <c r="R19" s="154">
        <f t="shared" si="1"/>
        <v>0</v>
      </c>
      <c r="S19" s="132">
        <v>15</v>
      </c>
      <c r="T19" s="132"/>
      <c r="U19" s="130" t="s">
        <v>45</v>
      </c>
    </row>
    <row r="20" spans="1:21" ht="33.75" x14ac:dyDescent="0.25">
      <c r="A20" s="132">
        <v>17</v>
      </c>
      <c r="B20" s="130" t="s">
        <v>46</v>
      </c>
      <c r="C20" s="150">
        <v>84500</v>
      </c>
      <c r="D20" s="131">
        <v>65000</v>
      </c>
      <c r="E20" s="151">
        <v>22000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5"/>
      <c r="R20" s="156">
        <f t="shared" si="1"/>
        <v>41500</v>
      </c>
      <c r="S20" s="132">
        <v>17</v>
      </c>
      <c r="T20" s="132"/>
      <c r="U20" s="130" t="s">
        <v>46</v>
      </c>
    </row>
    <row r="21" spans="1:21" ht="22.5" x14ac:dyDescent="0.25">
      <c r="A21" s="133">
        <v>18</v>
      </c>
      <c r="B21" s="134" t="s">
        <v>47</v>
      </c>
      <c r="C21" s="150">
        <v>0</v>
      </c>
      <c r="D21" s="131"/>
      <c r="E21" s="151">
        <v>22000</v>
      </c>
      <c r="F21" s="152"/>
      <c r="G21" s="152"/>
      <c r="H21" s="152"/>
      <c r="I21" s="152"/>
      <c r="J21" s="152">
        <v>12000</v>
      </c>
      <c r="K21" s="152"/>
      <c r="L21" s="152"/>
      <c r="M21" s="152"/>
      <c r="N21" s="152"/>
      <c r="O21" s="152">
        <v>10000</v>
      </c>
      <c r="P21" s="152"/>
      <c r="Q21" s="153"/>
      <c r="R21" s="154">
        <f t="shared" si="1"/>
        <v>0</v>
      </c>
      <c r="S21" s="132">
        <v>18</v>
      </c>
      <c r="T21" s="132"/>
      <c r="U21" s="130" t="s">
        <v>47</v>
      </c>
    </row>
    <row r="22" spans="1:21" ht="22.5" x14ac:dyDescent="0.25">
      <c r="A22" s="133">
        <v>19</v>
      </c>
      <c r="B22" s="134" t="s">
        <v>48</v>
      </c>
      <c r="C22" s="150">
        <v>-1500</v>
      </c>
      <c r="D22" s="131"/>
      <c r="E22" s="151">
        <v>22000</v>
      </c>
      <c r="F22" s="152"/>
      <c r="G22" s="152"/>
      <c r="H22" s="152"/>
      <c r="I22" s="152"/>
      <c r="J22" s="152"/>
      <c r="K22" s="152"/>
      <c r="L22" s="152"/>
      <c r="M22" s="152">
        <v>10000</v>
      </c>
      <c r="N22" s="152">
        <v>10000</v>
      </c>
      <c r="O22" s="152">
        <v>500</v>
      </c>
      <c r="P22" s="152"/>
      <c r="Q22" s="153"/>
      <c r="R22" s="154">
        <f t="shared" si="1"/>
        <v>0</v>
      </c>
      <c r="S22" s="132">
        <v>19</v>
      </c>
      <c r="T22" s="132"/>
      <c r="U22" s="130" t="s">
        <v>48</v>
      </c>
    </row>
    <row r="23" spans="1:21" ht="22.5" x14ac:dyDescent="0.25">
      <c r="A23" s="133">
        <v>20</v>
      </c>
      <c r="B23" s="134" t="s">
        <v>49</v>
      </c>
      <c r="C23" s="150">
        <v>0</v>
      </c>
      <c r="D23" s="131"/>
      <c r="E23" s="151">
        <v>22000</v>
      </c>
      <c r="F23" s="152"/>
      <c r="G23" s="152"/>
      <c r="H23" s="152">
        <v>10000</v>
      </c>
      <c r="I23" s="152">
        <v>5000</v>
      </c>
      <c r="J23" s="152"/>
      <c r="K23" s="152"/>
      <c r="L23" s="152">
        <v>3000</v>
      </c>
      <c r="M23" s="152">
        <v>2000</v>
      </c>
      <c r="N23" s="152"/>
      <c r="O23" s="152">
        <v>2000</v>
      </c>
      <c r="P23" s="152"/>
      <c r="Q23" s="153"/>
      <c r="R23" s="154">
        <f t="shared" si="1"/>
        <v>0</v>
      </c>
      <c r="S23" s="132">
        <v>20</v>
      </c>
      <c r="T23" s="132"/>
      <c r="U23" s="130" t="s">
        <v>49</v>
      </c>
    </row>
    <row r="24" spans="1:21" ht="33.75" x14ac:dyDescent="0.25">
      <c r="A24" s="132">
        <v>21</v>
      </c>
      <c r="B24" s="130" t="s">
        <v>50</v>
      </c>
      <c r="C24" s="150">
        <v>25000</v>
      </c>
      <c r="D24" s="131">
        <v>25000</v>
      </c>
      <c r="E24" s="151">
        <v>22000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5"/>
      <c r="R24" s="156">
        <f t="shared" si="1"/>
        <v>22000</v>
      </c>
      <c r="S24" s="132">
        <v>21</v>
      </c>
      <c r="T24" s="132"/>
      <c r="U24" s="130" t="s">
        <v>50</v>
      </c>
    </row>
    <row r="25" spans="1:21" ht="22.5" x14ac:dyDescent="0.25">
      <c r="A25" s="157" t="s">
        <v>51</v>
      </c>
      <c r="B25" s="134" t="s">
        <v>52</v>
      </c>
      <c r="C25" s="150">
        <v>-3000</v>
      </c>
      <c r="D25" s="131"/>
      <c r="E25" s="151">
        <v>22000</v>
      </c>
      <c r="F25" s="152"/>
      <c r="G25" s="152"/>
      <c r="H25" s="152"/>
      <c r="I25" s="152">
        <v>10000</v>
      </c>
      <c r="J25" s="152"/>
      <c r="K25" s="152"/>
      <c r="L25" s="152"/>
      <c r="M25" s="152"/>
      <c r="N25" s="152">
        <v>4000</v>
      </c>
      <c r="O25" s="152">
        <v>5000</v>
      </c>
      <c r="P25" s="152"/>
      <c r="Q25" s="153"/>
      <c r="R25" s="154">
        <f t="shared" si="1"/>
        <v>0</v>
      </c>
      <c r="S25" s="129" t="s">
        <v>51</v>
      </c>
      <c r="T25" s="129"/>
      <c r="U25" s="130" t="s">
        <v>52</v>
      </c>
    </row>
    <row r="26" spans="1:21" ht="22.5" x14ac:dyDescent="0.25">
      <c r="A26" s="157" t="s">
        <v>53</v>
      </c>
      <c r="B26" s="134" t="s">
        <v>54</v>
      </c>
      <c r="C26" s="150">
        <v>0</v>
      </c>
      <c r="D26" s="131"/>
      <c r="E26" s="151">
        <v>22000</v>
      </c>
      <c r="F26" s="152"/>
      <c r="G26" s="152"/>
      <c r="H26" s="152"/>
      <c r="I26" s="152"/>
      <c r="J26" s="152"/>
      <c r="K26" s="152"/>
      <c r="L26" s="152">
        <v>12000</v>
      </c>
      <c r="M26" s="152">
        <v>10000</v>
      </c>
      <c r="N26" s="152"/>
      <c r="O26" s="152"/>
      <c r="P26" s="152"/>
      <c r="Q26" s="153"/>
      <c r="R26" s="154">
        <f t="shared" si="1"/>
        <v>0</v>
      </c>
      <c r="S26" s="129" t="s">
        <v>53</v>
      </c>
      <c r="T26" s="129"/>
      <c r="U26" s="130" t="s">
        <v>54</v>
      </c>
    </row>
    <row r="27" spans="1:21" ht="22.5" x14ac:dyDescent="0.25">
      <c r="A27" s="133">
        <v>23</v>
      </c>
      <c r="B27" s="134" t="s">
        <v>55</v>
      </c>
      <c r="C27" s="150">
        <v>49000</v>
      </c>
      <c r="D27" s="131">
        <v>49000</v>
      </c>
      <c r="E27" s="151">
        <v>22000</v>
      </c>
      <c r="F27" s="152"/>
      <c r="G27" s="152"/>
      <c r="H27" s="152"/>
      <c r="I27" s="152"/>
      <c r="J27" s="152">
        <v>5000</v>
      </c>
      <c r="K27" s="152"/>
      <c r="L27" s="152"/>
      <c r="M27" s="152"/>
      <c r="N27" s="152"/>
      <c r="O27" s="152">
        <v>22000</v>
      </c>
      <c r="P27" s="152"/>
      <c r="Q27" s="153"/>
      <c r="R27" s="154">
        <f t="shared" si="1"/>
        <v>-5000</v>
      </c>
      <c r="S27" s="132">
        <v>23</v>
      </c>
      <c r="T27" s="132"/>
      <c r="U27" s="130" t="s">
        <v>55</v>
      </c>
    </row>
    <row r="28" spans="1:21" ht="22.5" customHeight="1" x14ac:dyDescent="0.25">
      <c r="A28" s="133">
        <v>24</v>
      </c>
      <c r="B28" s="134" t="s">
        <v>56</v>
      </c>
      <c r="C28" s="159">
        <v>-5000</v>
      </c>
      <c r="D28" s="136"/>
      <c r="E28" s="151">
        <v>22000</v>
      </c>
      <c r="F28" s="152"/>
      <c r="G28" s="152"/>
      <c r="H28" s="152"/>
      <c r="I28" s="152"/>
      <c r="J28" s="152">
        <v>17000</v>
      </c>
      <c r="K28" s="152"/>
      <c r="L28" s="152"/>
      <c r="M28" s="152"/>
      <c r="N28" s="152"/>
      <c r="O28" s="152"/>
      <c r="P28" s="152"/>
      <c r="Q28" s="153"/>
      <c r="R28" s="154">
        <f t="shared" si="1"/>
        <v>0</v>
      </c>
      <c r="S28" s="132">
        <v>24</v>
      </c>
      <c r="T28" s="132"/>
      <c r="U28" s="130" t="s">
        <v>56</v>
      </c>
    </row>
    <row r="29" spans="1:21" ht="22.5" x14ac:dyDescent="0.25">
      <c r="A29" s="133">
        <v>25</v>
      </c>
      <c r="B29" s="134" t="s">
        <v>57</v>
      </c>
      <c r="C29" s="159">
        <v>15000.35</v>
      </c>
      <c r="D29" s="136"/>
      <c r="E29" s="151">
        <v>22000</v>
      </c>
      <c r="F29" s="152"/>
      <c r="G29" s="152"/>
      <c r="H29" s="152">
        <v>22000</v>
      </c>
      <c r="I29" s="152"/>
      <c r="J29" s="152"/>
      <c r="K29" s="152"/>
      <c r="L29" s="152"/>
      <c r="M29" s="152"/>
      <c r="N29" s="152"/>
      <c r="O29" s="152"/>
      <c r="P29" s="152"/>
      <c r="Q29" s="153"/>
      <c r="R29" s="154">
        <f t="shared" si="1"/>
        <v>15000.349999999999</v>
      </c>
      <c r="S29" s="132">
        <v>25</v>
      </c>
      <c r="T29" s="132"/>
      <c r="U29" s="130" t="s">
        <v>57</v>
      </c>
    </row>
    <row r="30" spans="1:21" ht="22.5" x14ac:dyDescent="0.25">
      <c r="A30" s="132">
        <v>26</v>
      </c>
      <c r="B30" s="130" t="s">
        <v>58</v>
      </c>
      <c r="C30" s="159">
        <v>0</v>
      </c>
      <c r="D30" s="131"/>
      <c r="E30" s="151">
        <v>22000</v>
      </c>
      <c r="F30" s="152"/>
      <c r="G30" s="152"/>
      <c r="H30" s="152"/>
      <c r="I30" s="152"/>
      <c r="J30" s="152"/>
      <c r="K30" s="152">
        <v>5000</v>
      </c>
      <c r="L30" s="152"/>
      <c r="M30" s="152">
        <v>5000</v>
      </c>
      <c r="N30" s="152">
        <v>5000</v>
      </c>
      <c r="O30" s="152">
        <v>7000</v>
      </c>
      <c r="P30" s="152"/>
      <c r="Q30" s="155"/>
      <c r="R30" s="154">
        <f t="shared" si="1"/>
        <v>0</v>
      </c>
      <c r="S30" s="132">
        <v>26</v>
      </c>
      <c r="T30" s="132"/>
      <c r="U30" s="130" t="s">
        <v>58</v>
      </c>
    </row>
    <row r="31" spans="1:21" ht="22.5" customHeight="1" x14ac:dyDescent="0.25">
      <c r="A31" s="132">
        <v>27</v>
      </c>
      <c r="B31" s="130"/>
      <c r="C31" s="159">
        <v>11000</v>
      </c>
      <c r="D31" s="131"/>
      <c r="E31" s="151">
        <v>22000</v>
      </c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5"/>
      <c r="R31" s="156">
        <f t="shared" si="1"/>
        <v>33000</v>
      </c>
      <c r="S31" s="132">
        <v>27</v>
      </c>
      <c r="T31" s="132"/>
      <c r="U31" s="130"/>
    </row>
    <row r="32" spans="1:21" ht="22.5" x14ac:dyDescent="0.25">
      <c r="A32" s="133">
        <v>28</v>
      </c>
      <c r="B32" s="134" t="s">
        <v>59</v>
      </c>
      <c r="C32" s="159">
        <v>0</v>
      </c>
      <c r="D32" s="136"/>
      <c r="E32" s="151">
        <v>22000</v>
      </c>
      <c r="F32" s="152"/>
      <c r="G32" s="152"/>
      <c r="H32" s="152"/>
      <c r="I32" s="152"/>
      <c r="J32" s="152"/>
      <c r="K32" s="152"/>
      <c r="L32" s="152">
        <v>22000</v>
      </c>
      <c r="M32" s="152"/>
      <c r="N32" s="152"/>
      <c r="O32" s="152"/>
      <c r="P32" s="152"/>
      <c r="Q32" s="153"/>
      <c r="R32" s="154">
        <f t="shared" si="1"/>
        <v>0</v>
      </c>
      <c r="S32" s="132">
        <v>28</v>
      </c>
      <c r="T32" s="132"/>
      <c r="U32" s="130" t="s">
        <v>59</v>
      </c>
    </row>
    <row r="33" spans="1:21" ht="22.5" x14ac:dyDescent="0.25">
      <c r="A33" s="133">
        <v>29</v>
      </c>
      <c r="B33" s="160" t="s">
        <v>60</v>
      </c>
      <c r="C33" s="159">
        <v>11499.999999999998</v>
      </c>
      <c r="D33" s="136">
        <v>11500</v>
      </c>
      <c r="E33" s="151">
        <v>22000</v>
      </c>
      <c r="F33" s="152"/>
      <c r="G33" s="152"/>
      <c r="H33" s="152">
        <v>22000</v>
      </c>
      <c r="I33" s="152"/>
      <c r="J33" s="152"/>
      <c r="K33" s="152"/>
      <c r="L33" s="152"/>
      <c r="M33" s="152"/>
      <c r="N33" s="152"/>
      <c r="O33" s="152"/>
      <c r="P33" s="152"/>
      <c r="Q33" s="153"/>
      <c r="R33" s="154">
        <f t="shared" si="1"/>
        <v>0</v>
      </c>
      <c r="S33" s="132">
        <v>29</v>
      </c>
      <c r="T33" s="132"/>
      <c r="U33" s="161" t="s">
        <v>60</v>
      </c>
    </row>
    <row r="34" spans="1:21" ht="22.5" x14ac:dyDescent="0.25">
      <c r="A34" s="133">
        <v>30</v>
      </c>
      <c r="B34" s="134" t="s">
        <v>61</v>
      </c>
      <c r="C34" s="159">
        <v>21000</v>
      </c>
      <c r="D34" s="136">
        <v>21000</v>
      </c>
      <c r="E34" s="151">
        <v>22000</v>
      </c>
      <c r="F34" s="152"/>
      <c r="G34" s="152">
        <v>15000</v>
      </c>
      <c r="H34" s="152"/>
      <c r="I34" s="152"/>
      <c r="J34" s="152"/>
      <c r="K34" s="152">
        <v>1000</v>
      </c>
      <c r="L34" s="152"/>
      <c r="M34" s="152"/>
      <c r="N34" s="152">
        <v>6000</v>
      </c>
      <c r="O34" s="152"/>
      <c r="P34" s="152"/>
      <c r="Q34" s="153"/>
      <c r="R34" s="154">
        <f t="shared" si="1"/>
        <v>0</v>
      </c>
      <c r="S34" s="132">
        <v>30</v>
      </c>
      <c r="T34" s="132"/>
      <c r="U34" s="130" t="s">
        <v>61</v>
      </c>
    </row>
    <row r="35" spans="1:21" ht="22.5" x14ac:dyDescent="0.25">
      <c r="A35" s="133" t="s">
        <v>62</v>
      </c>
      <c r="B35" s="134" t="s">
        <v>63</v>
      </c>
      <c r="C35" s="150">
        <v>0</v>
      </c>
      <c r="D35" s="131"/>
      <c r="E35" s="151">
        <v>22000</v>
      </c>
      <c r="F35" s="152"/>
      <c r="G35" s="152"/>
      <c r="H35" s="152"/>
      <c r="I35" s="152"/>
      <c r="J35" s="152"/>
      <c r="K35" s="152">
        <v>12000</v>
      </c>
      <c r="L35" s="152"/>
      <c r="M35" s="152"/>
      <c r="N35" s="152"/>
      <c r="O35" s="152">
        <v>10000</v>
      </c>
      <c r="P35" s="152"/>
      <c r="Q35" s="153"/>
      <c r="R35" s="154">
        <f t="shared" si="1"/>
        <v>0</v>
      </c>
      <c r="S35" s="132" t="s">
        <v>62</v>
      </c>
      <c r="T35" s="132"/>
      <c r="U35" s="130" t="s">
        <v>63</v>
      </c>
    </row>
    <row r="36" spans="1:21" ht="22.5" x14ac:dyDescent="0.25">
      <c r="A36" s="133" t="s">
        <v>64</v>
      </c>
      <c r="B36" s="134" t="s">
        <v>65</v>
      </c>
      <c r="C36" s="150">
        <v>0</v>
      </c>
      <c r="D36" s="131"/>
      <c r="E36" s="151">
        <v>22000</v>
      </c>
      <c r="F36" s="152"/>
      <c r="G36" s="152">
        <v>6000</v>
      </c>
      <c r="H36" s="152"/>
      <c r="I36" s="152"/>
      <c r="J36" s="152">
        <v>6000</v>
      </c>
      <c r="K36" s="152">
        <v>10000</v>
      </c>
      <c r="L36" s="152"/>
      <c r="M36" s="152"/>
      <c r="N36" s="152"/>
      <c r="O36" s="152"/>
      <c r="P36" s="152"/>
      <c r="Q36" s="153"/>
      <c r="R36" s="154">
        <f t="shared" ref="R36:R99" si="2">C36-D36+E36-F36-G36-H36-I36-J36-K36-L36-M36-N36-O36-P36-Q36</f>
        <v>0</v>
      </c>
      <c r="S36" s="132" t="s">
        <v>64</v>
      </c>
      <c r="T36" s="132"/>
      <c r="U36" s="130" t="s">
        <v>65</v>
      </c>
    </row>
    <row r="37" spans="1:21" ht="22.5" customHeight="1" x14ac:dyDescent="0.25">
      <c r="A37" s="132">
        <v>33</v>
      </c>
      <c r="B37" s="130" t="s">
        <v>66</v>
      </c>
      <c r="C37" s="150" t="s">
        <v>67</v>
      </c>
      <c r="D37" s="131"/>
      <c r="E37" s="151">
        <v>22000</v>
      </c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5"/>
      <c r="R37" s="156">
        <f t="shared" si="2"/>
        <v>300210.34999999998</v>
      </c>
      <c r="S37" s="132">
        <v>33</v>
      </c>
      <c r="T37" s="132"/>
      <c r="U37" s="130" t="s">
        <v>66</v>
      </c>
    </row>
    <row r="38" spans="1:21" ht="33.75" x14ac:dyDescent="0.25">
      <c r="A38" s="132">
        <v>34</v>
      </c>
      <c r="B38" s="130" t="s">
        <v>68</v>
      </c>
      <c r="C38" s="159">
        <v>167200</v>
      </c>
      <c r="D38" s="131"/>
      <c r="E38" s="151">
        <v>22000</v>
      </c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5"/>
      <c r="R38" s="156">
        <f t="shared" si="2"/>
        <v>189200</v>
      </c>
      <c r="S38" s="132">
        <v>34</v>
      </c>
      <c r="T38" s="132"/>
      <c r="U38" s="130" t="s">
        <v>68</v>
      </c>
    </row>
    <row r="39" spans="1:21" x14ac:dyDescent="0.25">
      <c r="A39" s="133">
        <v>35</v>
      </c>
      <c r="B39" s="134" t="s">
        <v>69</v>
      </c>
      <c r="C39" s="159">
        <v>-500</v>
      </c>
      <c r="D39" s="136"/>
      <c r="E39" s="151">
        <v>22000</v>
      </c>
      <c r="F39" s="152"/>
      <c r="G39" s="152"/>
      <c r="H39" s="152">
        <v>21500</v>
      </c>
      <c r="I39" s="152"/>
      <c r="J39" s="152"/>
      <c r="K39" s="152"/>
      <c r="L39" s="152"/>
      <c r="M39" s="152"/>
      <c r="N39" s="152"/>
      <c r="O39" s="152">
        <v>5000</v>
      </c>
      <c r="P39" s="152"/>
      <c r="Q39" s="153"/>
      <c r="R39" s="156">
        <f t="shared" si="2"/>
        <v>-5000</v>
      </c>
      <c r="S39" s="132">
        <v>35</v>
      </c>
      <c r="T39" s="132"/>
      <c r="U39" s="130" t="s">
        <v>69</v>
      </c>
    </row>
    <row r="40" spans="1:21" ht="22.5" x14ac:dyDescent="0.25">
      <c r="A40" s="133">
        <v>36</v>
      </c>
      <c r="B40" s="134" t="s">
        <v>70</v>
      </c>
      <c r="C40" s="159">
        <v>0</v>
      </c>
      <c r="D40" s="136"/>
      <c r="E40" s="151">
        <v>22000</v>
      </c>
      <c r="F40" s="152"/>
      <c r="G40" s="152"/>
      <c r="H40" s="152"/>
      <c r="I40" s="152"/>
      <c r="J40" s="152"/>
      <c r="K40" s="152">
        <v>10000</v>
      </c>
      <c r="L40" s="152">
        <v>12000</v>
      </c>
      <c r="M40" s="152"/>
      <c r="N40" s="152"/>
      <c r="O40" s="152"/>
      <c r="P40" s="152"/>
      <c r="Q40" s="153"/>
      <c r="R40" s="154">
        <f t="shared" si="2"/>
        <v>0</v>
      </c>
      <c r="S40" s="132">
        <v>36</v>
      </c>
      <c r="T40" s="132"/>
      <c r="U40" s="130" t="s">
        <v>70</v>
      </c>
    </row>
    <row r="41" spans="1:21" ht="22.5" x14ac:dyDescent="0.25">
      <c r="A41" s="133">
        <v>37</v>
      </c>
      <c r="B41" s="134" t="s">
        <v>71</v>
      </c>
      <c r="C41" s="159">
        <v>25000</v>
      </c>
      <c r="D41" s="136">
        <v>25000</v>
      </c>
      <c r="E41" s="151">
        <v>22000</v>
      </c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3"/>
      <c r="R41" s="154">
        <f t="shared" si="2"/>
        <v>22000</v>
      </c>
      <c r="S41" s="132">
        <v>37</v>
      </c>
      <c r="T41" s="132"/>
      <c r="U41" s="130" t="s">
        <v>71</v>
      </c>
    </row>
    <row r="42" spans="1:21" ht="22.5" x14ac:dyDescent="0.25">
      <c r="A42" s="132">
        <v>38</v>
      </c>
      <c r="B42" s="130" t="s">
        <v>72</v>
      </c>
      <c r="C42" s="159">
        <v>212550.35</v>
      </c>
      <c r="D42" s="131"/>
      <c r="E42" s="151">
        <v>22000</v>
      </c>
      <c r="F42" s="152"/>
      <c r="G42" s="152"/>
      <c r="H42" s="152"/>
      <c r="I42" s="152"/>
      <c r="J42" s="152"/>
      <c r="K42" s="152">
        <v>10000</v>
      </c>
      <c r="L42" s="152"/>
      <c r="M42" s="152"/>
      <c r="N42" s="152"/>
      <c r="O42" s="152"/>
      <c r="P42" s="152"/>
      <c r="Q42" s="155"/>
      <c r="R42" s="156">
        <f t="shared" si="2"/>
        <v>224550.35</v>
      </c>
      <c r="S42" s="132">
        <v>38</v>
      </c>
      <c r="T42" s="132"/>
      <c r="U42" s="130" t="s">
        <v>72</v>
      </c>
    </row>
    <row r="43" spans="1:21" ht="22.5" x14ac:dyDescent="0.25">
      <c r="A43" s="133">
        <v>39</v>
      </c>
      <c r="B43" s="134" t="s">
        <v>73</v>
      </c>
      <c r="C43" s="159">
        <v>0</v>
      </c>
      <c r="D43" s="136"/>
      <c r="E43" s="151">
        <v>22000</v>
      </c>
      <c r="F43" s="152"/>
      <c r="G43" s="152"/>
      <c r="H43" s="152">
        <v>3000</v>
      </c>
      <c r="I43" s="152">
        <v>19000</v>
      </c>
      <c r="J43" s="152"/>
      <c r="K43" s="152"/>
      <c r="L43" s="152"/>
      <c r="M43" s="152"/>
      <c r="N43" s="152"/>
      <c r="O43" s="152"/>
      <c r="P43" s="152"/>
      <c r="Q43" s="153"/>
      <c r="R43" s="154">
        <f t="shared" si="2"/>
        <v>0</v>
      </c>
      <c r="S43" s="132">
        <v>39</v>
      </c>
      <c r="T43" s="132"/>
      <c r="U43" s="130" t="s">
        <v>73</v>
      </c>
    </row>
    <row r="44" spans="1:21" ht="22.5" x14ac:dyDescent="0.25">
      <c r="A44" s="132">
        <v>40</v>
      </c>
      <c r="B44" s="130" t="s">
        <v>74</v>
      </c>
      <c r="C44" s="159">
        <v>137400.35</v>
      </c>
      <c r="D44" s="131"/>
      <c r="E44" s="151">
        <v>22000</v>
      </c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5"/>
      <c r="R44" s="156">
        <f t="shared" si="2"/>
        <v>159400.35</v>
      </c>
      <c r="S44" s="132">
        <v>40</v>
      </c>
      <c r="T44" s="132"/>
      <c r="U44" s="130" t="s">
        <v>74</v>
      </c>
    </row>
    <row r="45" spans="1:21" ht="22.5" x14ac:dyDescent="0.25">
      <c r="A45" s="133">
        <v>41</v>
      </c>
      <c r="B45" s="134" t="s">
        <v>75</v>
      </c>
      <c r="C45" s="159">
        <v>0</v>
      </c>
      <c r="D45" s="136"/>
      <c r="E45" s="151">
        <v>22000</v>
      </c>
      <c r="F45" s="152"/>
      <c r="G45" s="152"/>
      <c r="H45" s="152"/>
      <c r="I45" s="152"/>
      <c r="J45" s="152"/>
      <c r="K45" s="152">
        <v>22000</v>
      </c>
      <c r="L45" s="152"/>
      <c r="M45" s="152"/>
      <c r="N45" s="152"/>
      <c r="O45" s="152"/>
      <c r="P45" s="152"/>
      <c r="Q45" s="153"/>
      <c r="R45" s="154">
        <f t="shared" si="2"/>
        <v>0</v>
      </c>
      <c r="S45" s="132">
        <v>41</v>
      </c>
      <c r="T45" s="132"/>
      <c r="U45" s="130" t="s">
        <v>75</v>
      </c>
    </row>
    <row r="46" spans="1:21" ht="22.5" x14ac:dyDescent="0.25">
      <c r="A46" s="132">
        <v>42</v>
      </c>
      <c r="B46" s="130" t="s">
        <v>76</v>
      </c>
      <c r="C46" s="159">
        <v>22000</v>
      </c>
      <c r="D46" s="136">
        <v>10000</v>
      </c>
      <c r="E46" s="151">
        <v>22000</v>
      </c>
      <c r="F46" s="152"/>
      <c r="G46" s="152"/>
      <c r="H46" s="152"/>
      <c r="I46" s="152"/>
      <c r="J46" s="152"/>
      <c r="K46" s="152"/>
      <c r="L46" s="152"/>
      <c r="M46" s="152"/>
      <c r="N46" s="152"/>
      <c r="O46" s="152">
        <v>15000</v>
      </c>
      <c r="P46" s="152"/>
      <c r="Q46" s="155">
        <v>7000</v>
      </c>
      <c r="R46" s="156">
        <f t="shared" si="2"/>
        <v>12000</v>
      </c>
      <c r="S46" s="132">
        <v>42</v>
      </c>
      <c r="T46" s="132"/>
      <c r="U46" s="130" t="s">
        <v>76</v>
      </c>
    </row>
    <row r="47" spans="1:21" ht="22.5" x14ac:dyDescent="0.25">
      <c r="A47" s="133">
        <v>43</v>
      </c>
      <c r="B47" s="134" t="s">
        <v>77</v>
      </c>
      <c r="C47" s="159">
        <v>3.6415315207705135E-13</v>
      </c>
      <c r="D47" s="136"/>
      <c r="E47" s="151">
        <v>22000</v>
      </c>
      <c r="F47" s="152"/>
      <c r="G47" s="152"/>
      <c r="H47" s="152"/>
      <c r="I47" s="152"/>
      <c r="J47" s="152"/>
      <c r="K47" s="152">
        <v>22000</v>
      </c>
      <c r="L47" s="152"/>
      <c r="M47" s="152"/>
      <c r="N47" s="152"/>
      <c r="O47" s="152"/>
      <c r="P47" s="152"/>
      <c r="Q47" s="153"/>
      <c r="R47" s="154">
        <f t="shared" si="2"/>
        <v>0</v>
      </c>
      <c r="S47" s="132">
        <v>43</v>
      </c>
      <c r="T47" s="132"/>
      <c r="U47" s="130" t="s">
        <v>77</v>
      </c>
    </row>
    <row r="48" spans="1:21" ht="22.5" x14ac:dyDescent="0.25">
      <c r="A48" s="133">
        <v>44</v>
      </c>
      <c r="B48" s="134" t="s">
        <v>78</v>
      </c>
      <c r="C48" s="159">
        <v>0</v>
      </c>
      <c r="D48" s="136"/>
      <c r="E48" s="151">
        <v>22000</v>
      </c>
      <c r="F48" s="152"/>
      <c r="G48" s="152">
        <v>12000</v>
      </c>
      <c r="H48" s="152"/>
      <c r="I48" s="152"/>
      <c r="J48" s="152"/>
      <c r="K48" s="152"/>
      <c r="L48" s="152"/>
      <c r="M48" s="152"/>
      <c r="N48" s="152">
        <v>10000</v>
      </c>
      <c r="O48" s="152"/>
      <c r="P48" s="152"/>
      <c r="Q48" s="153"/>
      <c r="R48" s="154">
        <f t="shared" si="2"/>
        <v>0</v>
      </c>
      <c r="S48" s="132">
        <v>44</v>
      </c>
      <c r="T48" s="132"/>
      <c r="U48" s="130" t="s">
        <v>78</v>
      </c>
    </row>
    <row r="49" spans="1:21" ht="22.5" x14ac:dyDescent="0.25">
      <c r="A49" s="133">
        <v>45</v>
      </c>
      <c r="B49" s="134" t="s">
        <v>79</v>
      </c>
      <c r="C49" s="159">
        <v>0</v>
      </c>
      <c r="D49" s="136"/>
      <c r="E49" s="151">
        <v>22000</v>
      </c>
      <c r="F49" s="152"/>
      <c r="G49" s="152"/>
      <c r="H49" s="152"/>
      <c r="I49" s="152"/>
      <c r="J49" s="152"/>
      <c r="K49" s="152"/>
      <c r="L49" s="152"/>
      <c r="M49" s="152">
        <v>22000</v>
      </c>
      <c r="N49" s="152"/>
      <c r="O49" s="152"/>
      <c r="P49" s="152"/>
      <c r="Q49" s="153"/>
      <c r="R49" s="154">
        <f t="shared" si="2"/>
        <v>0</v>
      </c>
      <c r="S49" s="132">
        <v>45</v>
      </c>
      <c r="T49" s="132"/>
      <c r="U49" s="130" t="s">
        <v>79</v>
      </c>
    </row>
    <row r="50" spans="1:21" ht="22.5" x14ac:dyDescent="0.25">
      <c r="A50" s="133">
        <v>46</v>
      </c>
      <c r="B50" s="134" t="s">
        <v>80</v>
      </c>
      <c r="C50" s="159">
        <v>2083.3599999999951</v>
      </c>
      <c r="D50" s="136">
        <v>2083.36</v>
      </c>
      <c r="E50" s="151">
        <v>22000</v>
      </c>
      <c r="F50" s="152">
        <v>1833.34</v>
      </c>
      <c r="G50" s="152">
        <v>1833.34</v>
      </c>
      <c r="H50" s="152">
        <v>1833.34</v>
      </c>
      <c r="I50" s="152">
        <v>1833.34</v>
      </c>
      <c r="J50" s="152"/>
      <c r="K50" s="152">
        <v>1833.34</v>
      </c>
      <c r="L50" s="152">
        <v>3666.68</v>
      </c>
      <c r="M50" s="152"/>
      <c r="N50" s="152">
        <v>1833.34</v>
      </c>
      <c r="O50" s="152">
        <v>3666.68</v>
      </c>
      <c r="P50" s="152">
        <v>1833.34</v>
      </c>
      <c r="Q50" s="153">
        <v>1833.26</v>
      </c>
      <c r="R50" s="154">
        <f t="shared" si="2"/>
        <v>-4.5474735088646412E-12</v>
      </c>
      <c r="S50" s="132">
        <v>46</v>
      </c>
      <c r="T50" s="132"/>
      <c r="U50" s="130" t="s">
        <v>80</v>
      </c>
    </row>
    <row r="51" spans="1:21" ht="22.5" x14ac:dyDescent="0.25">
      <c r="A51" s="133">
        <v>47</v>
      </c>
      <c r="B51" s="134" t="s">
        <v>81</v>
      </c>
      <c r="C51" s="159">
        <v>0</v>
      </c>
      <c r="D51" s="136"/>
      <c r="E51" s="151">
        <v>22000</v>
      </c>
      <c r="F51" s="152"/>
      <c r="G51" s="152"/>
      <c r="H51" s="152"/>
      <c r="I51" s="152"/>
      <c r="J51" s="152"/>
      <c r="K51" s="152"/>
      <c r="L51" s="152"/>
      <c r="M51" s="152">
        <v>22000</v>
      </c>
      <c r="N51" s="152"/>
      <c r="O51" s="152"/>
      <c r="P51" s="152"/>
      <c r="Q51" s="153"/>
      <c r="R51" s="154">
        <f t="shared" si="2"/>
        <v>0</v>
      </c>
      <c r="S51" s="132">
        <v>47</v>
      </c>
      <c r="T51" s="132"/>
      <c r="U51" s="130" t="s">
        <v>81</v>
      </c>
    </row>
    <row r="52" spans="1:21" ht="22.5" x14ac:dyDescent="0.25">
      <c r="A52" s="133">
        <v>48</v>
      </c>
      <c r="B52" s="134" t="s">
        <v>82</v>
      </c>
      <c r="C52" s="159">
        <v>0</v>
      </c>
      <c r="D52" s="136"/>
      <c r="E52" s="151">
        <v>22000</v>
      </c>
      <c r="F52" s="152">
        <v>2000</v>
      </c>
      <c r="G52" s="152">
        <v>2000</v>
      </c>
      <c r="H52" s="152">
        <v>2000</v>
      </c>
      <c r="I52" s="152">
        <v>2000</v>
      </c>
      <c r="J52" s="152">
        <v>2000</v>
      </c>
      <c r="K52" s="152">
        <v>2000</v>
      </c>
      <c r="L52" s="152">
        <v>2000</v>
      </c>
      <c r="M52" s="152">
        <v>2000</v>
      </c>
      <c r="N52" s="152"/>
      <c r="O52" s="152"/>
      <c r="P52" s="152">
        <v>6000</v>
      </c>
      <c r="Q52" s="153"/>
      <c r="R52" s="154">
        <f t="shared" si="2"/>
        <v>0</v>
      </c>
      <c r="S52" s="132">
        <v>48</v>
      </c>
      <c r="T52" s="132"/>
      <c r="U52" s="130" t="s">
        <v>82</v>
      </c>
    </row>
    <row r="53" spans="1:21" ht="22.5" x14ac:dyDescent="0.25">
      <c r="A53" s="133">
        <v>49</v>
      </c>
      <c r="B53" s="134" t="s">
        <v>83</v>
      </c>
      <c r="C53" s="159">
        <v>12500</v>
      </c>
      <c r="D53" s="136">
        <v>12500</v>
      </c>
      <c r="E53" s="151">
        <v>22000</v>
      </c>
      <c r="F53" s="152"/>
      <c r="G53" s="152"/>
      <c r="H53" s="152"/>
      <c r="I53" s="152"/>
      <c r="J53" s="152"/>
      <c r="K53" s="152"/>
      <c r="L53" s="152"/>
      <c r="M53" s="152">
        <v>12000</v>
      </c>
      <c r="N53" s="152"/>
      <c r="O53" s="152"/>
      <c r="P53" s="152"/>
      <c r="Q53" s="153">
        <v>10000</v>
      </c>
      <c r="R53" s="154">
        <f t="shared" si="2"/>
        <v>0</v>
      </c>
      <c r="S53" s="132">
        <v>49</v>
      </c>
      <c r="T53" s="132"/>
      <c r="U53" s="130" t="s">
        <v>84</v>
      </c>
    </row>
    <row r="54" spans="1:21" ht="22.5" x14ac:dyDescent="0.25">
      <c r="A54" s="133">
        <v>50</v>
      </c>
      <c r="B54" s="134" t="s">
        <v>85</v>
      </c>
      <c r="C54" s="159">
        <v>0</v>
      </c>
      <c r="D54" s="136"/>
      <c r="E54" s="151">
        <v>22000</v>
      </c>
      <c r="F54" s="152"/>
      <c r="G54" s="152"/>
      <c r="H54" s="152"/>
      <c r="I54" s="152"/>
      <c r="J54" s="152"/>
      <c r="K54" s="152"/>
      <c r="L54" s="152"/>
      <c r="M54" s="152">
        <v>15000</v>
      </c>
      <c r="N54" s="152"/>
      <c r="O54" s="152"/>
      <c r="P54" s="152"/>
      <c r="Q54" s="153"/>
      <c r="R54" s="154">
        <f t="shared" si="2"/>
        <v>7000</v>
      </c>
      <c r="S54" s="132">
        <v>50</v>
      </c>
      <c r="T54" s="132"/>
      <c r="U54" s="130" t="s">
        <v>85</v>
      </c>
    </row>
    <row r="55" spans="1:21" ht="22.5" x14ac:dyDescent="0.25">
      <c r="A55" s="133">
        <v>51</v>
      </c>
      <c r="B55" s="134" t="s">
        <v>86</v>
      </c>
      <c r="C55" s="159">
        <v>13000</v>
      </c>
      <c r="D55" s="136">
        <v>13000</v>
      </c>
      <c r="E55" s="151">
        <v>22000</v>
      </c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3"/>
      <c r="R55" s="154">
        <f t="shared" si="2"/>
        <v>22000</v>
      </c>
      <c r="S55" s="132">
        <v>51</v>
      </c>
      <c r="T55" s="132"/>
      <c r="U55" s="130" t="s">
        <v>86</v>
      </c>
    </row>
    <row r="56" spans="1:21" ht="33.75" x14ac:dyDescent="0.25">
      <c r="A56" s="133">
        <v>52</v>
      </c>
      <c r="B56" s="134" t="s">
        <v>87</v>
      </c>
      <c r="C56" s="159">
        <v>0</v>
      </c>
      <c r="D56" s="136"/>
      <c r="E56" s="151">
        <v>22000</v>
      </c>
      <c r="F56" s="152"/>
      <c r="G56" s="152"/>
      <c r="H56" s="152"/>
      <c r="I56" s="152"/>
      <c r="J56" s="152"/>
      <c r="K56" s="152">
        <v>12000</v>
      </c>
      <c r="L56" s="152"/>
      <c r="M56" s="152"/>
      <c r="N56" s="152"/>
      <c r="O56" s="152"/>
      <c r="P56" s="152">
        <v>2000</v>
      </c>
      <c r="Q56" s="153">
        <v>7000</v>
      </c>
      <c r="R56" s="154">
        <f t="shared" si="2"/>
        <v>1000</v>
      </c>
      <c r="S56" s="132">
        <v>52</v>
      </c>
      <c r="T56" s="132"/>
      <c r="U56" s="130" t="s">
        <v>87</v>
      </c>
    </row>
    <row r="57" spans="1:21" ht="22.5" x14ac:dyDescent="0.25">
      <c r="A57" s="133">
        <v>53</v>
      </c>
      <c r="B57" s="134" t="s">
        <v>88</v>
      </c>
      <c r="C57" s="159">
        <v>8500</v>
      </c>
      <c r="D57" s="136">
        <v>8500</v>
      </c>
      <c r="E57" s="151">
        <v>22000</v>
      </c>
      <c r="F57" s="152"/>
      <c r="G57" s="152"/>
      <c r="H57" s="152"/>
      <c r="I57" s="152"/>
      <c r="J57" s="152"/>
      <c r="K57" s="152"/>
      <c r="L57" s="152">
        <v>13000</v>
      </c>
      <c r="M57" s="152">
        <v>9000</v>
      </c>
      <c r="N57" s="152"/>
      <c r="O57" s="152"/>
      <c r="P57" s="152"/>
      <c r="Q57" s="153"/>
      <c r="R57" s="154">
        <f t="shared" si="2"/>
        <v>0</v>
      </c>
      <c r="S57" s="132">
        <v>53</v>
      </c>
      <c r="T57" s="132"/>
      <c r="U57" s="130" t="s">
        <v>88</v>
      </c>
    </row>
    <row r="58" spans="1:21" ht="22.5" x14ac:dyDescent="0.25">
      <c r="A58" s="133">
        <v>54</v>
      </c>
      <c r="B58" s="134" t="s">
        <v>89</v>
      </c>
      <c r="C58" s="159">
        <v>0</v>
      </c>
      <c r="D58" s="136"/>
      <c r="E58" s="151">
        <v>22000</v>
      </c>
      <c r="F58" s="152"/>
      <c r="G58" s="152"/>
      <c r="H58" s="152"/>
      <c r="I58" s="152"/>
      <c r="J58" s="152"/>
      <c r="K58" s="152">
        <v>22000</v>
      </c>
      <c r="L58" s="152"/>
      <c r="M58" s="152"/>
      <c r="N58" s="152"/>
      <c r="O58" s="152"/>
      <c r="P58" s="152"/>
      <c r="Q58" s="153"/>
      <c r="R58" s="154">
        <f t="shared" si="2"/>
        <v>0</v>
      </c>
      <c r="S58" s="132">
        <v>54</v>
      </c>
      <c r="T58" s="132"/>
      <c r="U58" s="130" t="s">
        <v>89</v>
      </c>
    </row>
    <row r="59" spans="1:21" ht="22.5" x14ac:dyDescent="0.25">
      <c r="A59" s="133" t="s">
        <v>90</v>
      </c>
      <c r="B59" s="134" t="s">
        <v>91</v>
      </c>
      <c r="C59" s="150">
        <v>500</v>
      </c>
      <c r="D59" s="131">
        <v>500</v>
      </c>
      <c r="E59" s="151">
        <v>22000</v>
      </c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>
        <v>11000</v>
      </c>
      <c r="Q59" s="153"/>
      <c r="R59" s="154">
        <f t="shared" si="2"/>
        <v>11000</v>
      </c>
      <c r="S59" s="132" t="s">
        <v>90</v>
      </c>
      <c r="T59" s="132"/>
      <c r="U59" s="130" t="s">
        <v>91</v>
      </c>
    </row>
    <row r="60" spans="1:21" ht="22.5" x14ac:dyDescent="0.25">
      <c r="A60" s="133" t="s">
        <v>92</v>
      </c>
      <c r="B60" s="134" t="s">
        <v>93</v>
      </c>
      <c r="C60" s="150" t="s">
        <v>94</v>
      </c>
      <c r="D60" s="131">
        <v>13000</v>
      </c>
      <c r="E60" s="151">
        <v>22000</v>
      </c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>
        <v>11000</v>
      </c>
      <c r="Q60" s="153"/>
      <c r="R60" s="154">
        <f t="shared" si="2"/>
        <v>11000</v>
      </c>
      <c r="S60" s="132" t="s">
        <v>92</v>
      </c>
      <c r="T60" s="132"/>
      <c r="U60" s="130" t="s">
        <v>93</v>
      </c>
    </row>
    <row r="61" spans="1:21" ht="22.5" x14ac:dyDescent="0.25">
      <c r="A61" s="132">
        <v>57</v>
      </c>
      <c r="B61" s="130" t="s">
        <v>95</v>
      </c>
      <c r="C61" s="150" t="s">
        <v>96</v>
      </c>
      <c r="D61" s="131">
        <v>113390</v>
      </c>
      <c r="E61" s="151">
        <v>22000</v>
      </c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5"/>
      <c r="R61" s="156">
        <f t="shared" si="2"/>
        <v>22000</v>
      </c>
      <c r="S61" s="132">
        <v>57</v>
      </c>
      <c r="T61" s="132"/>
      <c r="U61" s="130" t="s">
        <v>95</v>
      </c>
    </row>
    <row r="62" spans="1:21" ht="22.5" x14ac:dyDescent="0.25">
      <c r="A62" s="132">
        <v>57</v>
      </c>
      <c r="B62" s="130" t="s">
        <v>95</v>
      </c>
      <c r="C62" s="150" t="s">
        <v>97</v>
      </c>
      <c r="D62" s="131">
        <v>6610</v>
      </c>
      <c r="E62" s="155">
        <v>0</v>
      </c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5"/>
      <c r="R62" s="156">
        <f t="shared" si="2"/>
        <v>109590</v>
      </c>
      <c r="S62" s="132">
        <v>57</v>
      </c>
      <c r="T62" s="132"/>
      <c r="U62" s="130" t="s">
        <v>95</v>
      </c>
    </row>
    <row r="63" spans="1:21" ht="22.5" x14ac:dyDescent="0.25">
      <c r="A63" s="133">
        <v>58</v>
      </c>
      <c r="B63" s="134" t="s">
        <v>98</v>
      </c>
      <c r="C63" s="150" t="s">
        <v>99</v>
      </c>
      <c r="D63" s="131"/>
      <c r="E63" s="151">
        <v>22000</v>
      </c>
      <c r="F63" s="152"/>
      <c r="G63" s="152">
        <v>5000</v>
      </c>
      <c r="H63" s="152"/>
      <c r="I63" s="152"/>
      <c r="J63" s="152"/>
      <c r="K63" s="152">
        <v>8000</v>
      </c>
      <c r="L63" s="152"/>
      <c r="M63" s="152"/>
      <c r="N63" s="152">
        <v>5000</v>
      </c>
      <c r="O63" s="152">
        <v>4000</v>
      </c>
      <c r="P63" s="152"/>
      <c r="Q63" s="153"/>
      <c r="R63" s="154">
        <f t="shared" si="2"/>
        <v>0</v>
      </c>
      <c r="S63" s="132">
        <v>58</v>
      </c>
      <c r="T63" s="132"/>
      <c r="U63" s="130" t="s">
        <v>98</v>
      </c>
    </row>
    <row r="64" spans="1:21" ht="22.5" customHeight="1" x14ac:dyDescent="0.25">
      <c r="A64" s="133" t="s">
        <v>100</v>
      </c>
      <c r="B64" s="134" t="s">
        <v>101</v>
      </c>
      <c r="C64" s="150" t="s">
        <v>99</v>
      </c>
      <c r="D64" s="131"/>
      <c r="E64" s="151">
        <v>22000</v>
      </c>
      <c r="F64" s="152"/>
      <c r="G64" s="152">
        <v>22000</v>
      </c>
      <c r="H64" s="152"/>
      <c r="I64" s="152"/>
      <c r="J64" s="152"/>
      <c r="K64" s="152"/>
      <c r="L64" s="152"/>
      <c r="M64" s="152"/>
      <c r="N64" s="152"/>
      <c r="O64" s="152"/>
      <c r="P64" s="152"/>
      <c r="Q64" s="153"/>
      <c r="R64" s="154">
        <f t="shared" si="2"/>
        <v>0</v>
      </c>
      <c r="S64" s="132" t="s">
        <v>100</v>
      </c>
      <c r="T64" s="132"/>
      <c r="U64" s="130" t="s">
        <v>101</v>
      </c>
    </row>
    <row r="65" spans="1:21" ht="22.5" x14ac:dyDescent="0.25">
      <c r="A65" s="133">
        <v>61</v>
      </c>
      <c r="B65" s="134" t="s">
        <v>102</v>
      </c>
      <c r="C65" s="159">
        <v>0</v>
      </c>
      <c r="D65" s="136"/>
      <c r="E65" s="151">
        <v>22000</v>
      </c>
      <c r="F65" s="152"/>
      <c r="G65" s="152"/>
      <c r="H65" s="152">
        <v>11000</v>
      </c>
      <c r="I65" s="152"/>
      <c r="J65" s="152"/>
      <c r="K65" s="152"/>
      <c r="L65" s="152">
        <v>5000</v>
      </c>
      <c r="M65" s="152"/>
      <c r="N65" s="152">
        <v>5000</v>
      </c>
      <c r="O65" s="152">
        <v>1000</v>
      </c>
      <c r="P65" s="152"/>
      <c r="Q65" s="153"/>
      <c r="R65" s="154">
        <f t="shared" si="2"/>
        <v>0</v>
      </c>
      <c r="S65" s="132">
        <v>61</v>
      </c>
      <c r="T65" s="132"/>
      <c r="U65" s="130" t="s">
        <v>102</v>
      </c>
    </row>
    <row r="66" spans="1:21" ht="22.5" x14ac:dyDescent="0.25">
      <c r="A66" s="132">
        <v>62</v>
      </c>
      <c r="B66" s="130" t="s">
        <v>103</v>
      </c>
      <c r="C66" s="159">
        <v>31500</v>
      </c>
      <c r="D66" s="131"/>
      <c r="E66" s="151">
        <v>22000</v>
      </c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5"/>
      <c r="R66" s="156">
        <f t="shared" si="2"/>
        <v>53500</v>
      </c>
      <c r="S66" s="132">
        <v>62</v>
      </c>
      <c r="T66" s="132"/>
      <c r="U66" s="130" t="s">
        <v>103</v>
      </c>
    </row>
    <row r="67" spans="1:21" ht="22.5" x14ac:dyDescent="0.25">
      <c r="A67" s="132">
        <v>63</v>
      </c>
      <c r="B67" s="130" t="s">
        <v>104</v>
      </c>
      <c r="C67" s="159">
        <v>50700</v>
      </c>
      <c r="D67" s="136">
        <v>50700</v>
      </c>
      <c r="E67" s="151">
        <v>22000</v>
      </c>
      <c r="F67" s="152"/>
      <c r="G67" s="152"/>
      <c r="H67" s="152"/>
      <c r="I67" s="152"/>
      <c r="J67" s="152"/>
      <c r="K67" s="152"/>
      <c r="L67" s="152"/>
      <c r="M67" s="152">
        <v>22000</v>
      </c>
      <c r="N67" s="152"/>
      <c r="O67" s="152"/>
      <c r="P67" s="152"/>
      <c r="Q67" s="155"/>
      <c r="R67" s="154">
        <f t="shared" si="2"/>
        <v>0</v>
      </c>
      <c r="S67" s="133">
        <v>63</v>
      </c>
      <c r="T67" s="133"/>
      <c r="U67" s="130" t="s">
        <v>104</v>
      </c>
    </row>
    <row r="68" spans="1:21" ht="22.5" x14ac:dyDescent="0.25">
      <c r="A68" s="133">
        <v>64</v>
      </c>
      <c r="B68" s="134" t="s">
        <v>105</v>
      </c>
      <c r="C68" s="159">
        <v>12000</v>
      </c>
      <c r="D68" s="136">
        <v>12000</v>
      </c>
      <c r="E68" s="151">
        <v>22000</v>
      </c>
      <c r="F68" s="152"/>
      <c r="G68" s="152"/>
      <c r="H68" s="152"/>
      <c r="I68" s="152"/>
      <c r="J68" s="152"/>
      <c r="K68" s="152"/>
      <c r="L68" s="152"/>
      <c r="M68" s="152"/>
      <c r="N68" s="152"/>
      <c r="O68" s="152">
        <v>22000</v>
      </c>
      <c r="P68" s="152"/>
      <c r="Q68" s="153"/>
      <c r="R68" s="154">
        <f t="shared" si="2"/>
        <v>0</v>
      </c>
      <c r="S68" s="132">
        <v>64</v>
      </c>
      <c r="T68" s="132"/>
      <c r="U68" s="130" t="s">
        <v>105</v>
      </c>
    </row>
    <row r="69" spans="1:21" ht="22.5" x14ac:dyDescent="0.25">
      <c r="A69" s="133">
        <v>65</v>
      </c>
      <c r="B69" s="134" t="s">
        <v>106</v>
      </c>
      <c r="C69" s="159">
        <v>0</v>
      </c>
      <c r="D69" s="136"/>
      <c r="E69" s="151">
        <v>22000</v>
      </c>
      <c r="F69" s="152"/>
      <c r="G69" s="152"/>
      <c r="H69" s="152">
        <v>3000</v>
      </c>
      <c r="I69" s="152">
        <v>3000</v>
      </c>
      <c r="J69" s="152">
        <v>4000</v>
      </c>
      <c r="K69" s="152">
        <v>2000</v>
      </c>
      <c r="L69" s="152">
        <v>3000</v>
      </c>
      <c r="M69" s="152"/>
      <c r="N69" s="152"/>
      <c r="O69" s="152">
        <v>3000</v>
      </c>
      <c r="P69" s="152"/>
      <c r="Q69" s="153">
        <v>4000</v>
      </c>
      <c r="R69" s="154">
        <f t="shared" si="2"/>
        <v>0</v>
      </c>
      <c r="S69" s="132">
        <v>65</v>
      </c>
      <c r="T69" s="132"/>
      <c r="U69" s="130" t="s">
        <v>106</v>
      </c>
    </row>
    <row r="70" spans="1:21" ht="22.5" x14ac:dyDescent="0.25">
      <c r="A70" s="132">
        <v>66</v>
      </c>
      <c r="B70" s="130" t="s">
        <v>107</v>
      </c>
      <c r="C70" s="159">
        <v>12000.000000000004</v>
      </c>
      <c r="D70" s="131">
        <v>9000</v>
      </c>
      <c r="E70" s="151">
        <v>22000</v>
      </c>
      <c r="F70" s="152"/>
      <c r="G70" s="152"/>
      <c r="H70" s="152"/>
      <c r="I70" s="152"/>
      <c r="J70" s="152"/>
      <c r="K70" s="152"/>
      <c r="L70" s="152"/>
      <c r="M70" s="152">
        <v>3000</v>
      </c>
      <c r="N70" s="152">
        <v>2000</v>
      </c>
      <c r="O70" s="152"/>
      <c r="P70" s="152"/>
      <c r="Q70" s="155">
        <v>10000</v>
      </c>
      <c r="R70" s="156">
        <f t="shared" si="2"/>
        <v>10000.000000000004</v>
      </c>
      <c r="S70" s="132">
        <v>66</v>
      </c>
      <c r="T70" s="132"/>
      <c r="U70" s="130" t="s">
        <v>107</v>
      </c>
    </row>
    <row r="71" spans="1:21" ht="22.5" x14ac:dyDescent="0.25">
      <c r="A71" s="133">
        <v>67</v>
      </c>
      <c r="B71" s="134" t="s">
        <v>108</v>
      </c>
      <c r="C71" s="159">
        <v>0</v>
      </c>
      <c r="D71" s="136"/>
      <c r="E71" s="151">
        <v>22000</v>
      </c>
      <c r="F71" s="152"/>
      <c r="G71" s="152">
        <v>22000</v>
      </c>
      <c r="H71" s="152"/>
      <c r="I71" s="152"/>
      <c r="J71" s="152"/>
      <c r="K71" s="152"/>
      <c r="L71" s="152"/>
      <c r="M71" s="152"/>
      <c r="N71" s="152"/>
      <c r="O71" s="152"/>
      <c r="P71" s="152"/>
      <c r="Q71" s="153"/>
      <c r="R71" s="154">
        <f t="shared" si="2"/>
        <v>0</v>
      </c>
      <c r="S71" s="132">
        <v>67</v>
      </c>
      <c r="T71" s="132"/>
      <c r="U71" s="130" t="s">
        <v>108</v>
      </c>
    </row>
    <row r="72" spans="1:21" ht="22.5" x14ac:dyDescent="0.25">
      <c r="A72" s="133">
        <v>68</v>
      </c>
      <c r="B72" s="134" t="s">
        <v>109</v>
      </c>
      <c r="C72" s="159">
        <v>0</v>
      </c>
      <c r="D72" s="136"/>
      <c r="E72" s="151">
        <v>22000</v>
      </c>
      <c r="F72" s="152"/>
      <c r="G72" s="152"/>
      <c r="H72" s="152">
        <v>22000</v>
      </c>
      <c r="I72" s="152"/>
      <c r="J72" s="152"/>
      <c r="K72" s="152"/>
      <c r="L72" s="152"/>
      <c r="M72" s="152"/>
      <c r="N72" s="152"/>
      <c r="O72" s="152"/>
      <c r="P72" s="152"/>
      <c r="Q72" s="153"/>
      <c r="R72" s="154">
        <f t="shared" si="2"/>
        <v>0</v>
      </c>
      <c r="S72" s="132">
        <v>68</v>
      </c>
      <c r="T72" s="132"/>
      <c r="U72" s="130" t="s">
        <v>109</v>
      </c>
    </row>
    <row r="73" spans="1:21" ht="22.5" x14ac:dyDescent="0.25">
      <c r="A73" s="133">
        <v>69</v>
      </c>
      <c r="B73" s="134" t="s">
        <v>110</v>
      </c>
      <c r="C73" s="159">
        <v>9500</v>
      </c>
      <c r="D73" s="136">
        <v>9500</v>
      </c>
      <c r="E73" s="151">
        <v>22000</v>
      </c>
      <c r="F73" s="152"/>
      <c r="G73" s="152"/>
      <c r="H73" s="152">
        <v>2000</v>
      </c>
      <c r="I73" s="152">
        <v>4000</v>
      </c>
      <c r="J73" s="152"/>
      <c r="K73" s="152"/>
      <c r="L73" s="152">
        <v>2000</v>
      </c>
      <c r="M73" s="152">
        <v>4000</v>
      </c>
      <c r="N73" s="152"/>
      <c r="O73" s="152">
        <v>3000</v>
      </c>
      <c r="P73" s="152"/>
      <c r="Q73" s="153"/>
      <c r="R73" s="154">
        <f t="shared" si="2"/>
        <v>7000</v>
      </c>
      <c r="S73" s="132">
        <v>69</v>
      </c>
      <c r="T73" s="132"/>
      <c r="U73" s="130" t="s">
        <v>110</v>
      </c>
    </row>
    <row r="74" spans="1:21" ht="22.5" x14ac:dyDescent="0.25">
      <c r="A74" s="133">
        <v>70</v>
      </c>
      <c r="B74" s="134" t="s">
        <v>111</v>
      </c>
      <c r="C74" s="159">
        <v>0</v>
      </c>
      <c r="D74" s="136"/>
      <c r="E74" s="151">
        <v>22000</v>
      </c>
      <c r="F74" s="152"/>
      <c r="G74" s="152"/>
      <c r="H74" s="152"/>
      <c r="I74" s="152"/>
      <c r="J74" s="152"/>
      <c r="K74" s="152"/>
      <c r="L74" s="152"/>
      <c r="M74" s="152">
        <v>15000</v>
      </c>
      <c r="N74" s="152"/>
      <c r="O74" s="152">
        <v>7000</v>
      </c>
      <c r="P74" s="152"/>
      <c r="Q74" s="153"/>
      <c r="R74" s="154">
        <f t="shared" si="2"/>
        <v>0</v>
      </c>
      <c r="S74" s="132">
        <v>70</v>
      </c>
      <c r="T74" s="132"/>
      <c r="U74" s="130" t="s">
        <v>111</v>
      </c>
    </row>
    <row r="75" spans="1:21" ht="22.5" x14ac:dyDescent="0.25">
      <c r="A75" s="133">
        <v>71</v>
      </c>
      <c r="B75" s="134" t="s">
        <v>112</v>
      </c>
      <c r="C75" s="159">
        <v>0</v>
      </c>
      <c r="D75" s="136"/>
      <c r="E75" s="151">
        <v>22000</v>
      </c>
      <c r="F75" s="152"/>
      <c r="G75" s="152"/>
      <c r="H75" s="152"/>
      <c r="I75" s="152"/>
      <c r="J75" s="152"/>
      <c r="K75" s="152"/>
      <c r="L75" s="152"/>
      <c r="M75" s="152">
        <v>12000</v>
      </c>
      <c r="N75" s="152"/>
      <c r="O75" s="152">
        <v>10000</v>
      </c>
      <c r="P75" s="152"/>
      <c r="Q75" s="153"/>
      <c r="R75" s="154">
        <f t="shared" si="2"/>
        <v>0</v>
      </c>
      <c r="S75" s="132">
        <v>71</v>
      </c>
      <c r="T75" s="132"/>
      <c r="U75" s="130" t="s">
        <v>112</v>
      </c>
    </row>
    <row r="76" spans="1:21" ht="22.5" x14ac:dyDescent="0.25">
      <c r="A76" s="133" t="s">
        <v>113</v>
      </c>
      <c r="B76" s="134" t="s">
        <v>114</v>
      </c>
      <c r="C76" s="150" t="s">
        <v>115</v>
      </c>
      <c r="D76" s="131">
        <v>25000</v>
      </c>
      <c r="E76" s="151">
        <v>22000</v>
      </c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3"/>
      <c r="R76" s="154">
        <f t="shared" si="2"/>
        <v>22000</v>
      </c>
      <c r="S76" s="132" t="s">
        <v>113</v>
      </c>
      <c r="T76" s="132"/>
      <c r="U76" s="130" t="s">
        <v>114</v>
      </c>
    </row>
    <row r="77" spans="1:21" ht="22.5" x14ac:dyDescent="0.25">
      <c r="A77" s="162" t="s">
        <v>116</v>
      </c>
      <c r="B77" s="134" t="s">
        <v>117</v>
      </c>
      <c r="C77" s="150" t="s">
        <v>118</v>
      </c>
      <c r="D77" s="131"/>
      <c r="E77" s="151">
        <v>22000</v>
      </c>
      <c r="F77" s="152"/>
      <c r="G77" s="152"/>
      <c r="H77" s="152"/>
      <c r="I77" s="152"/>
      <c r="J77" s="152"/>
      <c r="K77" s="152"/>
      <c r="L77" s="152"/>
      <c r="M77" s="152"/>
      <c r="N77" s="152"/>
      <c r="O77" s="152">
        <v>22000</v>
      </c>
      <c r="P77" s="152"/>
      <c r="Q77" s="153"/>
      <c r="R77" s="154">
        <f t="shared" si="2"/>
        <v>0</v>
      </c>
      <c r="S77" s="163" t="s">
        <v>116</v>
      </c>
      <c r="T77" s="163"/>
      <c r="U77" s="130" t="s">
        <v>117</v>
      </c>
    </row>
    <row r="78" spans="1:21" x14ac:dyDescent="0.25">
      <c r="A78" s="133">
        <v>73</v>
      </c>
      <c r="B78" s="134" t="s">
        <v>119</v>
      </c>
      <c r="C78" s="150" t="s">
        <v>118</v>
      </c>
      <c r="D78" s="131"/>
      <c r="E78" s="151">
        <v>22000</v>
      </c>
      <c r="F78" s="152"/>
      <c r="G78" s="152"/>
      <c r="H78" s="152"/>
      <c r="I78" s="152"/>
      <c r="J78" s="152"/>
      <c r="K78" s="152">
        <v>22000</v>
      </c>
      <c r="L78" s="152"/>
      <c r="M78" s="152"/>
      <c r="N78" s="152"/>
      <c r="O78" s="152"/>
      <c r="P78" s="152"/>
      <c r="Q78" s="153"/>
      <c r="R78" s="154">
        <f t="shared" si="2"/>
        <v>0</v>
      </c>
      <c r="S78" s="132">
        <v>73</v>
      </c>
      <c r="T78" s="132"/>
      <c r="U78" s="130" t="s">
        <v>119</v>
      </c>
    </row>
    <row r="79" spans="1:21" ht="22.5" x14ac:dyDescent="0.25">
      <c r="A79" s="133" t="s">
        <v>120</v>
      </c>
      <c r="B79" s="134" t="s">
        <v>121</v>
      </c>
      <c r="C79" s="150" t="s">
        <v>118</v>
      </c>
      <c r="D79" s="131"/>
      <c r="E79" s="151">
        <v>22000</v>
      </c>
      <c r="F79" s="152">
        <v>8000</v>
      </c>
      <c r="G79" s="152">
        <v>3000</v>
      </c>
      <c r="H79" s="152">
        <v>10000</v>
      </c>
      <c r="I79" s="152"/>
      <c r="J79" s="152"/>
      <c r="K79" s="152"/>
      <c r="L79" s="152"/>
      <c r="M79" s="152"/>
      <c r="N79" s="152"/>
      <c r="O79" s="152"/>
      <c r="P79" s="152"/>
      <c r="Q79" s="153">
        <v>1000</v>
      </c>
      <c r="R79" s="154">
        <f t="shared" si="2"/>
        <v>0</v>
      </c>
      <c r="S79" s="132" t="s">
        <v>120</v>
      </c>
      <c r="T79" s="132"/>
      <c r="U79" s="130" t="s">
        <v>121</v>
      </c>
    </row>
    <row r="80" spans="1:21" ht="22.5" customHeight="1" x14ac:dyDescent="0.25">
      <c r="A80" s="132">
        <v>75</v>
      </c>
      <c r="B80" s="130" t="s">
        <v>122</v>
      </c>
      <c r="C80" s="150" t="s">
        <v>123</v>
      </c>
      <c r="D80" s="131"/>
      <c r="E80" s="151">
        <v>22000</v>
      </c>
      <c r="F80" s="152"/>
      <c r="G80" s="152"/>
      <c r="H80" s="152"/>
      <c r="I80" s="152"/>
      <c r="J80" s="152"/>
      <c r="K80" s="152"/>
      <c r="L80" s="152"/>
      <c r="M80" s="152">
        <v>18000</v>
      </c>
      <c r="N80" s="152"/>
      <c r="O80" s="152"/>
      <c r="P80" s="152"/>
      <c r="Q80" s="155"/>
      <c r="R80" s="156">
        <f t="shared" si="2"/>
        <v>16500</v>
      </c>
      <c r="S80" s="132">
        <v>75</v>
      </c>
      <c r="T80" s="132"/>
      <c r="U80" s="130" t="s">
        <v>122</v>
      </c>
    </row>
    <row r="81" spans="1:21" ht="23.25" x14ac:dyDescent="0.25">
      <c r="A81" s="164" t="s">
        <v>124</v>
      </c>
      <c r="B81" s="134" t="s">
        <v>125</v>
      </c>
      <c r="C81" s="159">
        <v>12000</v>
      </c>
      <c r="D81" s="136">
        <v>12000</v>
      </c>
      <c r="E81" s="151">
        <v>22000</v>
      </c>
      <c r="F81" s="152"/>
      <c r="G81" s="152"/>
      <c r="H81" s="152"/>
      <c r="I81" s="152"/>
      <c r="J81" s="152"/>
      <c r="K81" s="152"/>
      <c r="L81" s="152"/>
      <c r="M81" s="152"/>
      <c r="N81" s="152"/>
      <c r="O81" s="152">
        <v>12000</v>
      </c>
      <c r="P81" s="152"/>
      <c r="Q81" s="153">
        <v>10000</v>
      </c>
      <c r="R81" s="154">
        <f t="shared" si="2"/>
        <v>0</v>
      </c>
      <c r="S81" s="165" t="s">
        <v>124</v>
      </c>
      <c r="T81" s="165"/>
      <c r="U81" s="130" t="s">
        <v>125</v>
      </c>
    </row>
    <row r="82" spans="1:21" ht="22.5" x14ac:dyDescent="0.25">
      <c r="A82" s="133">
        <v>77</v>
      </c>
      <c r="B82" s="134" t="s">
        <v>126</v>
      </c>
      <c r="C82" s="159">
        <v>0</v>
      </c>
      <c r="D82" s="136"/>
      <c r="E82" s="151">
        <v>22000</v>
      </c>
      <c r="F82" s="152"/>
      <c r="G82" s="152"/>
      <c r="H82" s="152"/>
      <c r="I82" s="152"/>
      <c r="J82" s="152"/>
      <c r="K82" s="152">
        <v>22000</v>
      </c>
      <c r="L82" s="152"/>
      <c r="M82" s="152"/>
      <c r="N82" s="152"/>
      <c r="O82" s="152"/>
      <c r="P82" s="152"/>
      <c r="Q82" s="153"/>
      <c r="R82" s="154">
        <f t="shared" si="2"/>
        <v>0</v>
      </c>
      <c r="S82" s="132">
        <v>77</v>
      </c>
      <c r="T82" s="132"/>
      <c r="U82" s="130" t="s">
        <v>126</v>
      </c>
    </row>
    <row r="83" spans="1:21" ht="22.5" x14ac:dyDescent="0.25">
      <c r="A83" s="133">
        <v>78</v>
      </c>
      <c r="B83" s="134" t="s">
        <v>127</v>
      </c>
      <c r="C83" s="159">
        <v>0</v>
      </c>
      <c r="D83" s="136"/>
      <c r="E83" s="151">
        <v>22000</v>
      </c>
      <c r="F83" s="152"/>
      <c r="G83" s="152"/>
      <c r="H83" s="152"/>
      <c r="I83" s="152"/>
      <c r="J83" s="152">
        <v>22000</v>
      </c>
      <c r="K83" s="152"/>
      <c r="L83" s="152"/>
      <c r="M83" s="152"/>
      <c r="N83" s="152"/>
      <c r="O83" s="152"/>
      <c r="P83" s="152"/>
      <c r="Q83" s="153"/>
      <c r="R83" s="154">
        <f t="shared" si="2"/>
        <v>0</v>
      </c>
      <c r="S83" s="132">
        <v>78</v>
      </c>
      <c r="T83" s="132"/>
      <c r="U83" s="130" t="s">
        <v>127</v>
      </c>
    </row>
    <row r="84" spans="1:21" ht="22.5" customHeight="1" x14ac:dyDescent="0.25">
      <c r="A84" s="133">
        <v>79</v>
      </c>
      <c r="B84" s="134" t="s">
        <v>128</v>
      </c>
      <c r="C84" s="159">
        <v>-1.4779288903810084E-12</v>
      </c>
      <c r="D84" s="136"/>
      <c r="E84" s="151">
        <v>22000</v>
      </c>
      <c r="F84" s="152"/>
      <c r="G84" s="152">
        <v>22000</v>
      </c>
      <c r="H84" s="152"/>
      <c r="I84" s="152"/>
      <c r="J84" s="152"/>
      <c r="K84" s="152"/>
      <c r="L84" s="152"/>
      <c r="M84" s="152"/>
      <c r="N84" s="152"/>
      <c r="O84" s="152"/>
      <c r="P84" s="152"/>
      <c r="Q84" s="153"/>
      <c r="R84" s="154">
        <f t="shared" si="2"/>
        <v>0</v>
      </c>
      <c r="S84" s="132">
        <v>79</v>
      </c>
      <c r="T84" s="132"/>
      <c r="U84" s="130" t="s">
        <v>128</v>
      </c>
    </row>
    <row r="85" spans="1:21" ht="22.5" x14ac:dyDescent="0.25">
      <c r="A85" s="133">
        <v>80</v>
      </c>
      <c r="B85" s="134" t="s">
        <v>129</v>
      </c>
      <c r="C85" s="159">
        <v>0</v>
      </c>
      <c r="D85" s="136"/>
      <c r="E85" s="151">
        <v>22000</v>
      </c>
      <c r="F85" s="152"/>
      <c r="G85" s="152"/>
      <c r="H85" s="152"/>
      <c r="I85" s="152">
        <v>22000</v>
      </c>
      <c r="J85" s="152"/>
      <c r="K85" s="152"/>
      <c r="L85" s="152"/>
      <c r="M85" s="152"/>
      <c r="N85" s="152"/>
      <c r="O85" s="152"/>
      <c r="P85" s="152"/>
      <c r="Q85" s="153"/>
      <c r="R85" s="154">
        <f t="shared" si="2"/>
        <v>0</v>
      </c>
      <c r="S85" s="132">
        <v>80</v>
      </c>
      <c r="T85" s="132"/>
      <c r="U85" s="130" t="s">
        <v>129</v>
      </c>
    </row>
    <row r="86" spans="1:21" ht="22.5" x14ac:dyDescent="0.25">
      <c r="A86" s="133">
        <v>81</v>
      </c>
      <c r="B86" s="134" t="s">
        <v>130</v>
      </c>
      <c r="C86" s="150" t="s">
        <v>99</v>
      </c>
      <c r="D86" s="131"/>
      <c r="E86" s="151">
        <v>22000</v>
      </c>
      <c r="F86" s="152"/>
      <c r="G86" s="152">
        <v>3700</v>
      </c>
      <c r="H86" s="152"/>
      <c r="I86" s="152">
        <v>3700</v>
      </c>
      <c r="J86" s="152"/>
      <c r="K86" s="152">
        <v>3700</v>
      </c>
      <c r="L86" s="152">
        <v>3700</v>
      </c>
      <c r="M86" s="152"/>
      <c r="N86" s="152"/>
      <c r="O86" s="152">
        <v>3700</v>
      </c>
      <c r="P86" s="152">
        <v>3500</v>
      </c>
      <c r="Q86" s="153"/>
      <c r="R86" s="154">
        <f t="shared" si="2"/>
        <v>0</v>
      </c>
      <c r="S86" s="132">
        <v>81</v>
      </c>
      <c r="T86" s="132"/>
      <c r="U86" s="130" t="s">
        <v>130</v>
      </c>
    </row>
    <row r="87" spans="1:21" ht="22.5" x14ac:dyDescent="0.25">
      <c r="A87" s="133" t="s">
        <v>131</v>
      </c>
      <c r="B87" s="134" t="s">
        <v>121</v>
      </c>
      <c r="C87" s="150"/>
      <c r="D87" s="131"/>
      <c r="E87" s="151">
        <v>0</v>
      </c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3"/>
      <c r="R87" s="154">
        <f t="shared" si="2"/>
        <v>0</v>
      </c>
      <c r="S87" s="132" t="s">
        <v>131</v>
      </c>
      <c r="T87" s="132"/>
      <c r="U87" s="130" t="s">
        <v>121</v>
      </c>
    </row>
    <row r="88" spans="1:21" ht="22.5" x14ac:dyDescent="0.25">
      <c r="A88" s="133">
        <v>83</v>
      </c>
      <c r="B88" s="134" t="s">
        <v>132</v>
      </c>
      <c r="C88" s="159">
        <v>0</v>
      </c>
      <c r="D88" s="136"/>
      <c r="E88" s="151">
        <v>22000</v>
      </c>
      <c r="F88" s="152"/>
      <c r="G88" s="152"/>
      <c r="H88" s="152"/>
      <c r="I88" s="152">
        <v>22000</v>
      </c>
      <c r="J88" s="152"/>
      <c r="K88" s="152"/>
      <c r="L88" s="152"/>
      <c r="M88" s="152"/>
      <c r="N88" s="152"/>
      <c r="O88" s="152"/>
      <c r="P88" s="152"/>
      <c r="Q88" s="153"/>
      <c r="R88" s="154">
        <f t="shared" si="2"/>
        <v>0</v>
      </c>
      <c r="S88" s="132">
        <v>83</v>
      </c>
      <c r="T88" s="132"/>
      <c r="U88" s="130" t="s">
        <v>132</v>
      </c>
    </row>
    <row r="89" spans="1:21" ht="22.5" x14ac:dyDescent="0.25">
      <c r="A89" s="133">
        <v>84</v>
      </c>
      <c r="B89" s="134" t="s">
        <v>133</v>
      </c>
      <c r="C89" s="159">
        <v>0</v>
      </c>
      <c r="D89" s="136"/>
      <c r="E89" s="151">
        <v>22000</v>
      </c>
      <c r="F89" s="152"/>
      <c r="G89" s="152"/>
      <c r="H89" s="152">
        <v>22000</v>
      </c>
      <c r="I89" s="152"/>
      <c r="J89" s="152"/>
      <c r="K89" s="152"/>
      <c r="L89" s="152"/>
      <c r="M89" s="152"/>
      <c r="N89" s="152"/>
      <c r="O89" s="152"/>
      <c r="P89" s="152"/>
      <c r="Q89" s="153"/>
      <c r="R89" s="154">
        <f t="shared" si="2"/>
        <v>0</v>
      </c>
      <c r="S89" s="132">
        <v>84</v>
      </c>
      <c r="T89" s="132"/>
      <c r="U89" s="130" t="s">
        <v>133</v>
      </c>
    </row>
    <row r="90" spans="1:21" ht="22.5" x14ac:dyDescent="0.25">
      <c r="A90" s="133">
        <v>85</v>
      </c>
      <c r="B90" s="134" t="s">
        <v>134</v>
      </c>
      <c r="C90" s="159">
        <v>0</v>
      </c>
      <c r="D90" s="136"/>
      <c r="E90" s="151">
        <v>22000</v>
      </c>
      <c r="F90" s="152"/>
      <c r="G90" s="152"/>
      <c r="H90" s="152">
        <v>3000</v>
      </c>
      <c r="I90" s="152"/>
      <c r="J90" s="152"/>
      <c r="K90" s="152"/>
      <c r="L90" s="152"/>
      <c r="M90" s="152">
        <v>10000</v>
      </c>
      <c r="N90" s="152"/>
      <c r="O90" s="152"/>
      <c r="P90" s="152">
        <v>9000</v>
      </c>
      <c r="Q90" s="153"/>
      <c r="R90" s="154">
        <f t="shared" si="2"/>
        <v>0</v>
      </c>
      <c r="S90" s="132">
        <v>85</v>
      </c>
      <c r="T90" s="132"/>
      <c r="U90" s="130" t="s">
        <v>134</v>
      </c>
    </row>
    <row r="91" spans="1:21" ht="22.5" x14ac:dyDescent="0.25">
      <c r="A91" s="133">
        <v>86</v>
      </c>
      <c r="B91" s="134" t="s">
        <v>135</v>
      </c>
      <c r="C91" s="159">
        <v>0</v>
      </c>
      <c r="D91" s="136"/>
      <c r="E91" s="151">
        <v>22000</v>
      </c>
      <c r="F91" s="152"/>
      <c r="G91" s="152">
        <v>2000</v>
      </c>
      <c r="H91" s="152">
        <v>2000</v>
      </c>
      <c r="I91" s="152">
        <v>2000</v>
      </c>
      <c r="J91" s="152">
        <v>2000</v>
      </c>
      <c r="K91" s="152">
        <v>4000</v>
      </c>
      <c r="L91" s="152">
        <v>2000</v>
      </c>
      <c r="M91" s="152">
        <v>5000</v>
      </c>
      <c r="N91" s="152"/>
      <c r="O91" s="152">
        <v>3000</v>
      </c>
      <c r="P91" s="152"/>
      <c r="Q91" s="153"/>
      <c r="R91" s="154">
        <f t="shared" si="2"/>
        <v>0</v>
      </c>
      <c r="S91" s="132">
        <v>86</v>
      </c>
      <c r="T91" s="132"/>
      <c r="U91" s="130" t="s">
        <v>135</v>
      </c>
    </row>
    <row r="92" spans="1:21" ht="45" x14ac:dyDescent="0.25">
      <c r="A92" s="133">
        <v>87</v>
      </c>
      <c r="B92" s="134" t="s">
        <v>136</v>
      </c>
      <c r="C92" s="159">
        <v>0</v>
      </c>
      <c r="D92" s="136"/>
      <c r="E92" s="151">
        <v>22000</v>
      </c>
      <c r="F92" s="152"/>
      <c r="G92" s="152"/>
      <c r="H92" s="152"/>
      <c r="I92" s="152"/>
      <c r="J92" s="152"/>
      <c r="K92" s="152">
        <v>10000</v>
      </c>
      <c r="L92" s="152"/>
      <c r="M92" s="152">
        <v>12000</v>
      </c>
      <c r="N92" s="152"/>
      <c r="O92" s="152"/>
      <c r="P92" s="152"/>
      <c r="Q92" s="153"/>
      <c r="R92" s="154">
        <f t="shared" si="2"/>
        <v>0</v>
      </c>
      <c r="S92" s="132">
        <v>87</v>
      </c>
      <c r="T92" s="132"/>
      <c r="U92" s="158" t="s">
        <v>137</v>
      </c>
    </row>
    <row r="93" spans="1:21" ht="22.5" x14ac:dyDescent="0.25">
      <c r="A93" s="133">
        <v>88</v>
      </c>
      <c r="B93" s="134" t="s">
        <v>138</v>
      </c>
      <c r="C93" s="159">
        <v>4000</v>
      </c>
      <c r="D93" s="136">
        <v>4000</v>
      </c>
      <c r="E93" s="151">
        <v>22000</v>
      </c>
      <c r="F93" s="152"/>
      <c r="G93" s="152"/>
      <c r="H93" s="152">
        <v>22000</v>
      </c>
      <c r="I93" s="152"/>
      <c r="J93" s="152"/>
      <c r="K93" s="152"/>
      <c r="L93" s="152"/>
      <c r="M93" s="152"/>
      <c r="N93" s="152"/>
      <c r="O93" s="152"/>
      <c r="P93" s="152"/>
      <c r="Q93" s="153"/>
      <c r="R93" s="154">
        <f t="shared" si="2"/>
        <v>0</v>
      </c>
      <c r="S93" s="132">
        <v>88</v>
      </c>
      <c r="T93" s="132"/>
      <c r="U93" s="130" t="s">
        <v>138</v>
      </c>
    </row>
    <row r="94" spans="1:21" ht="22.5" x14ac:dyDescent="0.25">
      <c r="A94" s="133">
        <v>89</v>
      </c>
      <c r="B94" s="134" t="s">
        <v>139</v>
      </c>
      <c r="C94" s="159">
        <v>0</v>
      </c>
      <c r="D94" s="136"/>
      <c r="E94" s="151">
        <v>22000</v>
      </c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3">
        <v>22000</v>
      </c>
      <c r="R94" s="154">
        <f t="shared" si="2"/>
        <v>0</v>
      </c>
      <c r="S94" s="132">
        <v>89</v>
      </c>
      <c r="T94" s="132"/>
      <c r="U94" s="130" t="s">
        <v>139</v>
      </c>
    </row>
    <row r="95" spans="1:21" ht="22.5" x14ac:dyDescent="0.25">
      <c r="A95" s="133" t="s">
        <v>140</v>
      </c>
      <c r="B95" s="134" t="s">
        <v>141</v>
      </c>
      <c r="C95" s="150" t="s">
        <v>99</v>
      </c>
      <c r="D95" s="131"/>
      <c r="E95" s="151">
        <v>22000</v>
      </c>
      <c r="F95" s="152"/>
      <c r="G95" s="152"/>
      <c r="H95" s="152"/>
      <c r="I95" s="152">
        <v>10000</v>
      </c>
      <c r="J95" s="152"/>
      <c r="K95" s="152">
        <v>12000</v>
      </c>
      <c r="L95" s="152"/>
      <c r="M95" s="152"/>
      <c r="N95" s="152"/>
      <c r="O95" s="152"/>
      <c r="P95" s="152"/>
      <c r="Q95" s="153"/>
      <c r="R95" s="154">
        <f t="shared" si="2"/>
        <v>0</v>
      </c>
      <c r="S95" s="132" t="s">
        <v>140</v>
      </c>
      <c r="T95" s="132"/>
      <c r="U95" s="130" t="s">
        <v>141</v>
      </c>
    </row>
    <row r="96" spans="1:21" ht="22.5" x14ac:dyDescent="0.25">
      <c r="A96" s="133">
        <v>91</v>
      </c>
      <c r="B96" s="134" t="s">
        <v>142</v>
      </c>
      <c r="C96" s="150" t="s">
        <v>99</v>
      </c>
      <c r="D96" s="131"/>
      <c r="E96" s="151">
        <v>22000</v>
      </c>
      <c r="F96" s="152">
        <v>11000</v>
      </c>
      <c r="G96" s="152"/>
      <c r="H96" s="152">
        <v>11000</v>
      </c>
      <c r="I96" s="152"/>
      <c r="J96" s="152"/>
      <c r="K96" s="152"/>
      <c r="L96" s="152"/>
      <c r="M96" s="152"/>
      <c r="N96" s="152"/>
      <c r="O96" s="152"/>
      <c r="P96" s="152"/>
      <c r="Q96" s="153"/>
      <c r="R96" s="154">
        <f t="shared" si="2"/>
        <v>0</v>
      </c>
      <c r="S96" s="132">
        <v>91</v>
      </c>
      <c r="T96" s="132"/>
      <c r="U96" s="130" t="s">
        <v>142</v>
      </c>
    </row>
    <row r="97" spans="1:21" ht="22.5" x14ac:dyDescent="0.25">
      <c r="A97" s="133">
        <v>92</v>
      </c>
      <c r="B97" s="134" t="s">
        <v>143</v>
      </c>
      <c r="C97" s="150" t="s">
        <v>99</v>
      </c>
      <c r="D97" s="131"/>
      <c r="E97" s="151">
        <v>22000</v>
      </c>
      <c r="F97" s="152"/>
      <c r="G97" s="152"/>
      <c r="H97" s="152"/>
      <c r="I97" s="152">
        <v>22000</v>
      </c>
      <c r="J97" s="152"/>
      <c r="K97" s="152"/>
      <c r="L97" s="152"/>
      <c r="M97" s="152"/>
      <c r="N97" s="152"/>
      <c r="O97" s="152"/>
      <c r="P97" s="152"/>
      <c r="Q97" s="153"/>
      <c r="R97" s="154">
        <f t="shared" si="2"/>
        <v>0</v>
      </c>
      <c r="S97" s="132">
        <v>92</v>
      </c>
      <c r="T97" s="132"/>
      <c r="U97" s="130" t="s">
        <v>143</v>
      </c>
    </row>
    <row r="98" spans="1:21" ht="22.5" x14ac:dyDescent="0.25">
      <c r="A98" s="133">
        <v>93</v>
      </c>
      <c r="B98" s="134" t="s">
        <v>144</v>
      </c>
      <c r="C98" s="150" t="s">
        <v>99</v>
      </c>
      <c r="D98" s="131"/>
      <c r="E98" s="151">
        <v>22000</v>
      </c>
      <c r="F98" s="152">
        <v>22000</v>
      </c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3"/>
      <c r="R98" s="154">
        <f t="shared" si="2"/>
        <v>0</v>
      </c>
      <c r="S98" s="132">
        <v>93</v>
      </c>
      <c r="T98" s="132"/>
      <c r="U98" s="130" t="s">
        <v>144</v>
      </c>
    </row>
    <row r="99" spans="1:21" ht="22.5" x14ac:dyDescent="0.25">
      <c r="A99" s="133">
        <v>95</v>
      </c>
      <c r="B99" s="134" t="s">
        <v>145</v>
      </c>
      <c r="C99" s="150" t="s">
        <v>99</v>
      </c>
      <c r="D99" s="131"/>
      <c r="E99" s="151">
        <v>22000</v>
      </c>
      <c r="F99" s="152"/>
      <c r="G99" s="152"/>
      <c r="H99" s="152"/>
      <c r="I99" s="152">
        <v>10000</v>
      </c>
      <c r="J99" s="152">
        <v>12000</v>
      </c>
      <c r="K99" s="152"/>
      <c r="L99" s="152"/>
      <c r="M99" s="152"/>
      <c r="N99" s="152"/>
      <c r="O99" s="152"/>
      <c r="P99" s="152"/>
      <c r="Q99" s="153"/>
      <c r="R99" s="154">
        <f t="shared" si="2"/>
        <v>0</v>
      </c>
      <c r="S99" s="132">
        <v>95</v>
      </c>
      <c r="T99" s="132"/>
      <c r="U99" s="130" t="s">
        <v>145</v>
      </c>
    </row>
    <row r="100" spans="1:21" ht="22.5" x14ac:dyDescent="0.25">
      <c r="A100" s="133">
        <v>96</v>
      </c>
      <c r="B100" s="134" t="s">
        <v>146</v>
      </c>
      <c r="C100" s="150" t="s">
        <v>99</v>
      </c>
      <c r="D100" s="131"/>
      <c r="E100" s="151">
        <v>22000</v>
      </c>
      <c r="F100" s="152"/>
      <c r="G100" s="152">
        <v>22000</v>
      </c>
      <c r="H100" s="152"/>
      <c r="I100" s="152"/>
      <c r="J100" s="152"/>
      <c r="K100" s="152"/>
      <c r="L100" s="152"/>
      <c r="M100" s="152"/>
      <c r="N100" s="152"/>
      <c r="O100" s="152"/>
      <c r="P100" s="152"/>
      <c r="Q100" s="153"/>
      <c r="R100" s="154">
        <f t="shared" ref="R100:R150" si="3">C100-D100+E100-F100-G100-H100-I100-J100-K100-L100-M100-N100-O100-P100-Q100</f>
        <v>0</v>
      </c>
      <c r="S100" s="132">
        <v>96</v>
      </c>
      <c r="T100" s="132"/>
      <c r="U100" s="130" t="s">
        <v>146</v>
      </c>
    </row>
    <row r="101" spans="1:21" ht="22.5" x14ac:dyDescent="0.25">
      <c r="A101" s="133">
        <v>97</v>
      </c>
      <c r="B101" s="134" t="s">
        <v>147</v>
      </c>
      <c r="C101" s="159">
        <v>-15000</v>
      </c>
      <c r="D101" s="136"/>
      <c r="E101" s="151">
        <v>22000</v>
      </c>
      <c r="F101" s="152">
        <v>7000</v>
      </c>
      <c r="G101" s="152"/>
      <c r="H101" s="152"/>
      <c r="I101" s="152"/>
      <c r="J101" s="152"/>
      <c r="K101" s="152"/>
      <c r="L101" s="152"/>
      <c r="M101" s="152"/>
      <c r="N101" s="152"/>
      <c r="O101" s="152">
        <v>15000</v>
      </c>
      <c r="P101" s="152"/>
      <c r="Q101" s="153">
        <v>5000</v>
      </c>
      <c r="R101" s="156">
        <f t="shared" si="3"/>
        <v>-20000</v>
      </c>
      <c r="S101" s="166">
        <v>97</v>
      </c>
      <c r="T101" s="166"/>
      <c r="U101" s="167" t="s">
        <v>147</v>
      </c>
    </row>
    <row r="102" spans="1:21" ht="22.5" x14ac:dyDescent="0.25">
      <c r="A102" s="133">
        <v>98</v>
      </c>
      <c r="B102" s="134" t="s">
        <v>148</v>
      </c>
      <c r="C102" s="159">
        <v>0</v>
      </c>
      <c r="D102" s="136"/>
      <c r="E102" s="151">
        <v>22000</v>
      </c>
      <c r="F102" s="152">
        <v>4000</v>
      </c>
      <c r="G102" s="152"/>
      <c r="H102" s="152">
        <v>4500</v>
      </c>
      <c r="I102" s="152"/>
      <c r="J102" s="152">
        <v>4000</v>
      </c>
      <c r="K102" s="152"/>
      <c r="L102" s="152"/>
      <c r="M102" s="152"/>
      <c r="N102" s="152"/>
      <c r="O102" s="152"/>
      <c r="P102" s="152">
        <v>4000</v>
      </c>
      <c r="Q102" s="153"/>
      <c r="R102" s="154">
        <f t="shared" si="3"/>
        <v>5500</v>
      </c>
      <c r="S102" s="132">
        <v>98</v>
      </c>
      <c r="T102" s="132"/>
      <c r="U102" s="130" t="s">
        <v>148</v>
      </c>
    </row>
    <row r="103" spans="1:21" ht="22.5" x14ac:dyDescent="0.25">
      <c r="A103" s="133">
        <v>99</v>
      </c>
      <c r="B103" s="134" t="s">
        <v>149</v>
      </c>
      <c r="C103" s="159">
        <v>0</v>
      </c>
      <c r="D103" s="136"/>
      <c r="E103" s="151">
        <v>22000</v>
      </c>
      <c r="F103" s="152"/>
      <c r="G103" s="152">
        <v>22000</v>
      </c>
      <c r="H103" s="152"/>
      <c r="I103" s="152"/>
      <c r="J103" s="152"/>
      <c r="K103" s="152"/>
      <c r="L103" s="152"/>
      <c r="M103" s="152"/>
      <c r="N103" s="152"/>
      <c r="O103" s="152"/>
      <c r="P103" s="152"/>
      <c r="Q103" s="153"/>
      <c r="R103" s="154">
        <f t="shared" si="3"/>
        <v>0</v>
      </c>
      <c r="S103" s="132">
        <v>99</v>
      </c>
      <c r="T103" s="132"/>
      <c r="U103" s="130" t="s">
        <v>149</v>
      </c>
    </row>
    <row r="104" spans="1:21" ht="22.5" x14ac:dyDescent="0.25">
      <c r="A104" s="133">
        <v>100</v>
      </c>
      <c r="B104" s="134" t="s">
        <v>150</v>
      </c>
      <c r="C104" s="159">
        <v>0</v>
      </c>
      <c r="D104" s="136"/>
      <c r="E104" s="151">
        <v>22000</v>
      </c>
      <c r="F104" s="152"/>
      <c r="G104" s="152">
        <v>4000</v>
      </c>
      <c r="H104" s="152"/>
      <c r="I104" s="152">
        <v>6000</v>
      </c>
      <c r="J104" s="152"/>
      <c r="K104" s="152"/>
      <c r="L104" s="152"/>
      <c r="M104" s="152"/>
      <c r="N104" s="152">
        <v>2000</v>
      </c>
      <c r="O104" s="152">
        <v>2000</v>
      </c>
      <c r="P104" s="152">
        <v>2000</v>
      </c>
      <c r="Q104" s="153"/>
      <c r="R104" s="154">
        <f t="shared" si="3"/>
        <v>6000</v>
      </c>
      <c r="S104" s="132">
        <v>100</v>
      </c>
      <c r="T104" s="132"/>
      <c r="U104" s="130" t="s">
        <v>150</v>
      </c>
    </row>
    <row r="105" spans="1:21" ht="22.5" x14ac:dyDescent="0.25">
      <c r="A105" s="133">
        <v>101</v>
      </c>
      <c r="B105" s="134" t="s">
        <v>151</v>
      </c>
      <c r="C105" s="150" t="s">
        <v>152</v>
      </c>
      <c r="D105" s="131">
        <v>11500</v>
      </c>
      <c r="E105" s="151">
        <v>22000</v>
      </c>
      <c r="F105" s="152"/>
      <c r="G105" s="152"/>
      <c r="H105" s="152"/>
      <c r="I105" s="152"/>
      <c r="J105" s="152"/>
      <c r="K105" s="152"/>
      <c r="L105" s="152"/>
      <c r="M105" s="152">
        <v>10000</v>
      </c>
      <c r="N105" s="152"/>
      <c r="O105" s="152"/>
      <c r="P105" s="152"/>
      <c r="Q105" s="153"/>
      <c r="R105" s="154">
        <f t="shared" si="3"/>
        <v>12000</v>
      </c>
      <c r="S105" s="132">
        <v>101</v>
      </c>
      <c r="T105" s="132"/>
      <c r="U105" s="130" t="s">
        <v>151</v>
      </c>
    </row>
    <row r="106" spans="1:21" ht="22.5" x14ac:dyDescent="0.25">
      <c r="A106" s="133">
        <v>102</v>
      </c>
      <c r="B106" s="134" t="s">
        <v>153</v>
      </c>
      <c r="C106" s="159">
        <v>0</v>
      </c>
      <c r="D106" s="136"/>
      <c r="E106" s="151">
        <v>22000</v>
      </c>
      <c r="F106" s="152"/>
      <c r="G106" s="152"/>
      <c r="H106" s="152"/>
      <c r="I106" s="152"/>
      <c r="J106" s="152"/>
      <c r="K106" s="152"/>
      <c r="L106" s="152"/>
      <c r="M106" s="152">
        <v>22000</v>
      </c>
      <c r="N106" s="152"/>
      <c r="O106" s="152"/>
      <c r="P106" s="152"/>
      <c r="Q106" s="153"/>
      <c r="R106" s="154">
        <f t="shared" si="3"/>
        <v>0</v>
      </c>
      <c r="S106" s="132">
        <v>102</v>
      </c>
      <c r="T106" s="132"/>
      <c r="U106" s="130" t="s">
        <v>153</v>
      </c>
    </row>
    <row r="107" spans="1:21" ht="22.5" x14ac:dyDescent="0.25">
      <c r="A107" s="133">
        <v>103</v>
      </c>
      <c r="B107" s="134" t="s">
        <v>154</v>
      </c>
      <c r="C107" s="159">
        <v>0</v>
      </c>
      <c r="D107" s="136"/>
      <c r="E107" s="151">
        <v>22000</v>
      </c>
      <c r="F107" s="152"/>
      <c r="G107" s="152"/>
      <c r="H107" s="152"/>
      <c r="I107" s="152"/>
      <c r="J107" s="152"/>
      <c r="K107" s="152"/>
      <c r="L107" s="152">
        <v>14666.66</v>
      </c>
      <c r="M107" s="152">
        <v>844</v>
      </c>
      <c r="N107" s="152"/>
      <c r="O107" s="152">
        <v>6489.34</v>
      </c>
      <c r="P107" s="152"/>
      <c r="Q107" s="153"/>
      <c r="R107" s="154">
        <f t="shared" si="3"/>
        <v>0</v>
      </c>
      <c r="S107" s="132">
        <v>103</v>
      </c>
      <c r="T107" s="132"/>
      <c r="U107" s="130" t="s">
        <v>155</v>
      </c>
    </row>
    <row r="108" spans="1:21" ht="22.5" x14ac:dyDescent="0.25">
      <c r="A108" s="133">
        <v>104</v>
      </c>
      <c r="B108" s="134" t="s">
        <v>156</v>
      </c>
      <c r="C108" s="159">
        <v>0</v>
      </c>
      <c r="D108" s="136"/>
      <c r="E108" s="151">
        <v>22000</v>
      </c>
      <c r="F108" s="152"/>
      <c r="G108" s="152"/>
      <c r="H108" s="152"/>
      <c r="I108" s="152">
        <v>2000</v>
      </c>
      <c r="J108" s="152">
        <v>4000</v>
      </c>
      <c r="K108" s="152">
        <v>4000</v>
      </c>
      <c r="L108" s="152"/>
      <c r="M108" s="152">
        <v>2000</v>
      </c>
      <c r="N108" s="152">
        <v>2000</v>
      </c>
      <c r="O108" s="152">
        <v>2000</v>
      </c>
      <c r="P108" s="152">
        <v>2000</v>
      </c>
      <c r="Q108" s="153">
        <v>2000</v>
      </c>
      <c r="R108" s="154">
        <f t="shared" si="3"/>
        <v>2000</v>
      </c>
      <c r="S108" s="132">
        <v>104</v>
      </c>
      <c r="T108" s="132"/>
      <c r="U108" s="130" t="s">
        <v>156</v>
      </c>
    </row>
    <row r="109" spans="1:21" ht="33.75" x14ac:dyDescent="0.25">
      <c r="A109" s="133">
        <v>105</v>
      </c>
      <c r="B109" s="134" t="s">
        <v>157</v>
      </c>
      <c r="C109" s="159">
        <v>0</v>
      </c>
      <c r="D109" s="136"/>
      <c r="E109" s="151">
        <v>22000</v>
      </c>
      <c r="F109" s="152"/>
      <c r="G109" s="152"/>
      <c r="H109" s="152"/>
      <c r="I109" s="152">
        <v>15000</v>
      </c>
      <c r="J109" s="152">
        <v>7000</v>
      </c>
      <c r="K109" s="152"/>
      <c r="L109" s="152"/>
      <c r="M109" s="152"/>
      <c r="N109" s="152"/>
      <c r="O109" s="152"/>
      <c r="P109" s="152"/>
      <c r="Q109" s="153"/>
      <c r="R109" s="154">
        <f t="shared" si="3"/>
        <v>0</v>
      </c>
      <c r="S109" s="132">
        <v>105</v>
      </c>
      <c r="T109" s="132"/>
      <c r="U109" s="130" t="s">
        <v>157</v>
      </c>
    </row>
    <row r="110" spans="1:21" ht="22.5" x14ac:dyDescent="0.25">
      <c r="A110" s="133">
        <v>106</v>
      </c>
      <c r="B110" s="134" t="s">
        <v>158</v>
      </c>
      <c r="C110" s="159">
        <v>0</v>
      </c>
      <c r="D110" s="136"/>
      <c r="E110" s="151">
        <v>22000</v>
      </c>
      <c r="F110" s="152"/>
      <c r="G110" s="152"/>
      <c r="H110" s="152"/>
      <c r="I110" s="152">
        <v>22000</v>
      </c>
      <c r="J110" s="152"/>
      <c r="K110" s="152"/>
      <c r="L110" s="152"/>
      <c r="M110" s="152"/>
      <c r="N110" s="152"/>
      <c r="O110" s="152"/>
      <c r="P110" s="152"/>
      <c r="Q110" s="153"/>
      <c r="R110" s="154">
        <f t="shared" si="3"/>
        <v>0</v>
      </c>
      <c r="S110" s="132">
        <v>106</v>
      </c>
      <c r="T110" s="132"/>
      <c r="U110" s="130" t="s">
        <v>159</v>
      </c>
    </row>
    <row r="111" spans="1:21" ht="22.5" x14ac:dyDescent="0.25">
      <c r="A111" s="133">
        <v>107</v>
      </c>
      <c r="B111" s="134" t="s">
        <v>160</v>
      </c>
      <c r="C111" s="159">
        <v>0</v>
      </c>
      <c r="D111" s="136"/>
      <c r="E111" s="151">
        <v>22000</v>
      </c>
      <c r="F111" s="152"/>
      <c r="G111" s="152"/>
      <c r="H111" s="152"/>
      <c r="I111" s="152">
        <v>22000</v>
      </c>
      <c r="J111" s="152"/>
      <c r="K111" s="152"/>
      <c r="L111" s="152"/>
      <c r="M111" s="152"/>
      <c r="N111" s="152"/>
      <c r="O111" s="152"/>
      <c r="P111" s="152"/>
      <c r="Q111" s="153"/>
      <c r="R111" s="154">
        <f t="shared" si="3"/>
        <v>0</v>
      </c>
      <c r="S111" s="132">
        <v>107</v>
      </c>
      <c r="T111" s="132"/>
      <c r="U111" s="130" t="s">
        <v>160</v>
      </c>
    </row>
    <row r="112" spans="1:21" ht="22.5" x14ac:dyDescent="0.25">
      <c r="A112" s="133">
        <v>108</v>
      </c>
      <c r="B112" s="134" t="s">
        <v>161</v>
      </c>
      <c r="C112" s="159">
        <v>0</v>
      </c>
      <c r="D112" s="136"/>
      <c r="E112" s="151">
        <v>22000</v>
      </c>
      <c r="F112" s="152">
        <v>22000</v>
      </c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3"/>
      <c r="R112" s="154">
        <f t="shared" si="3"/>
        <v>0</v>
      </c>
      <c r="S112" s="132">
        <v>108</v>
      </c>
      <c r="T112" s="132"/>
      <c r="U112" s="130" t="s">
        <v>161</v>
      </c>
    </row>
    <row r="113" spans="1:21" ht="22.5" x14ac:dyDescent="0.25">
      <c r="A113" s="133">
        <v>109</v>
      </c>
      <c r="B113" s="134" t="s">
        <v>162</v>
      </c>
      <c r="C113" s="159">
        <v>0</v>
      </c>
      <c r="D113" s="136"/>
      <c r="E113" s="151">
        <v>22000</v>
      </c>
      <c r="F113" s="152">
        <v>22000</v>
      </c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3"/>
      <c r="R113" s="154">
        <f t="shared" si="3"/>
        <v>0</v>
      </c>
      <c r="S113" s="132">
        <v>109</v>
      </c>
      <c r="T113" s="132"/>
      <c r="U113" s="130" t="s">
        <v>162</v>
      </c>
    </row>
    <row r="114" spans="1:21" ht="23.25" x14ac:dyDescent="0.25">
      <c r="A114" s="133">
        <v>110</v>
      </c>
      <c r="B114" s="168" t="s">
        <v>163</v>
      </c>
      <c r="C114" s="159">
        <v>0</v>
      </c>
      <c r="D114" s="136"/>
      <c r="E114" s="151">
        <v>22000</v>
      </c>
      <c r="F114" s="152"/>
      <c r="G114" s="152"/>
      <c r="H114" s="152"/>
      <c r="I114" s="152"/>
      <c r="J114" s="152"/>
      <c r="K114" s="152">
        <v>22000</v>
      </c>
      <c r="L114" s="152"/>
      <c r="M114" s="152"/>
      <c r="N114" s="152"/>
      <c r="O114" s="152"/>
      <c r="P114" s="152"/>
      <c r="Q114" s="153"/>
      <c r="R114" s="154">
        <f t="shared" si="3"/>
        <v>0</v>
      </c>
      <c r="S114" s="132">
        <v>110</v>
      </c>
      <c r="T114" s="132"/>
      <c r="U114" s="169" t="s">
        <v>163</v>
      </c>
    </row>
    <row r="115" spans="1:21" ht="22.5" x14ac:dyDescent="0.25">
      <c r="A115" s="133">
        <v>111</v>
      </c>
      <c r="B115" s="134" t="s">
        <v>164</v>
      </c>
      <c r="C115" s="159">
        <v>0</v>
      </c>
      <c r="D115" s="136"/>
      <c r="E115" s="151">
        <v>22000</v>
      </c>
      <c r="F115" s="152">
        <v>22000</v>
      </c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3"/>
      <c r="R115" s="154">
        <f t="shared" si="3"/>
        <v>0</v>
      </c>
      <c r="S115" s="132">
        <v>111</v>
      </c>
      <c r="T115" s="132"/>
      <c r="U115" s="130" t="s">
        <v>164</v>
      </c>
    </row>
    <row r="116" spans="1:21" ht="22.5" x14ac:dyDescent="0.25">
      <c r="A116" s="133">
        <v>112</v>
      </c>
      <c r="B116" s="134" t="s">
        <v>165</v>
      </c>
      <c r="C116" s="159">
        <v>3000</v>
      </c>
      <c r="D116" s="136">
        <v>3000</v>
      </c>
      <c r="E116" s="151">
        <v>22000</v>
      </c>
      <c r="F116" s="152"/>
      <c r="G116" s="152">
        <v>2000</v>
      </c>
      <c r="H116" s="152"/>
      <c r="I116" s="152"/>
      <c r="J116" s="152"/>
      <c r="K116" s="152">
        <v>10000</v>
      </c>
      <c r="L116" s="152"/>
      <c r="M116" s="152">
        <v>5000</v>
      </c>
      <c r="N116" s="152"/>
      <c r="O116" s="152">
        <v>2500</v>
      </c>
      <c r="P116" s="152"/>
      <c r="Q116" s="153">
        <v>2500</v>
      </c>
      <c r="R116" s="154">
        <f t="shared" si="3"/>
        <v>0</v>
      </c>
      <c r="S116" s="132">
        <v>112</v>
      </c>
      <c r="T116" s="132"/>
      <c r="U116" s="130" t="s">
        <v>165</v>
      </c>
    </row>
    <row r="117" spans="1:21" ht="22.5" x14ac:dyDescent="0.25">
      <c r="A117" s="133">
        <v>113</v>
      </c>
      <c r="B117" s="134" t="s">
        <v>166</v>
      </c>
      <c r="C117" s="150" t="s">
        <v>118</v>
      </c>
      <c r="D117" s="131"/>
      <c r="E117" s="151">
        <v>22000</v>
      </c>
      <c r="F117" s="152"/>
      <c r="G117" s="152"/>
      <c r="H117" s="152"/>
      <c r="I117" s="152"/>
      <c r="J117" s="152"/>
      <c r="K117" s="152"/>
      <c r="L117" s="152"/>
      <c r="M117" s="152"/>
      <c r="N117" s="152">
        <v>11000</v>
      </c>
      <c r="O117" s="152"/>
      <c r="P117" s="152"/>
      <c r="Q117" s="153">
        <v>5500</v>
      </c>
      <c r="R117" s="154">
        <f t="shared" si="3"/>
        <v>5500</v>
      </c>
      <c r="S117" s="132">
        <v>113</v>
      </c>
      <c r="T117" s="132"/>
      <c r="U117" s="130" t="s">
        <v>166</v>
      </c>
    </row>
    <row r="118" spans="1:21" ht="22.5" x14ac:dyDescent="0.25">
      <c r="A118" s="133">
        <v>114</v>
      </c>
      <c r="B118" s="134" t="s">
        <v>167</v>
      </c>
      <c r="C118" s="159">
        <v>0</v>
      </c>
      <c r="D118" s="136"/>
      <c r="E118" s="151">
        <v>22000</v>
      </c>
      <c r="F118" s="152"/>
      <c r="G118" s="152"/>
      <c r="H118" s="152"/>
      <c r="I118" s="152"/>
      <c r="J118" s="152"/>
      <c r="K118" s="152"/>
      <c r="L118" s="152"/>
      <c r="M118" s="152"/>
      <c r="N118" s="152"/>
      <c r="O118" s="152">
        <v>22000</v>
      </c>
      <c r="P118" s="152"/>
      <c r="Q118" s="153"/>
      <c r="R118" s="154">
        <f t="shared" si="3"/>
        <v>0</v>
      </c>
      <c r="S118" s="132">
        <v>114</v>
      </c>
      <c r="T118" s="132"/>
      <c r="U118" s="130" t="s">
        <v>167</v>
      </c>
    </row>
    <row r="119" spans="1:21" ht="22.5" x14ac:dyDescent="0.25">
      <c r="A119" s="133">
        <v>115</v>
      </c>
      <c r="B119" s="134" t="s">
        <v>168</v>
      </c>
      <c r="C119" s="159">
        <v>0</v>
      </c>
      <c r="D119" s="136"/>
      <c r="E119" s="151">
        <v>22000</v>
      </c>
      <c r="F119" s="152"/>
      <c r="G119" s="152"/>
      <c r="H119" s="152"/>
      <c r="I119" s="152">
        <v>22000</v>
      </c>
      <c r="J119" s="152"/>
      <c r="K119" s="152"/>
      <c r="L119" s="152"/>
      <c r="M119" s="152"/>
      <c r="N119" s="152"/>
      <c r="O119" s="152"/>
      <c r="P119" s="152"/>
      <c r="Q119" s="153"/>
      <c r="R119" s="154">
        <f t="shared" si="3"/>
        <v>0</v>
      </c>
      <c r="S119" s="132">
        <v>115</v>
      </c>
      <c r="T119" s="132"/>
      <c r="U119" s="130" t="s">
        <v>168</v>
      </c>
    </row>
    <row r="120" spans="1:21" ht="33.75" x14ac:dyDescent="0.25">
      <c r="A120" s="133">
        <v>116</v>
      </c>
      <c r="B120" s="134" t="s">
        <v>169</v>
      </c>
      <c r="C120" s="159">
        <v>-600</v>
      </c>
      <c r="D120" s="136"/>
      <c r="E120" s="151">
        <v>22000</v>
      </c>
      <c r="F120" s="152"/>
      <c r="G120" s="152"/>
      <c r="H120" s="152"/>
      <c r="I120" s="152"/>
      <c r="J120" s="152"/>
      <c r="K120" s="152"/>
      <c r="L120" s="152"/>
      <c r="M120" s="152"/>
      <c r="N120" s="152">
        <v>22000</v>
      </c>
      <c r="O120" s="152"/>
      <c r="P120" s="152"/>
      <c r="Q120" s="153"/>
      <c r="R120" s="154">
        <v>0</v>
      </c>
      <c r="S120" s="132">
        <v>116</v>
      </c>
      <c r="T120" s="132"/>
      <c r="U120" s="130" t="s">
        <v>169</v>
      </c>
    </row>
    <row r="121" spans="1:21" ht="22.5" x14ac:dyDescent="0.25">
      <c r="A121" s="132">
        <v>117</v>
      </c>
      <c r="B121" s="130" t="s">
        <v>170</v>
      </c>
      <c r="C121" s="150" t="s">
        <v>171</v>
      </c>
      <c r="D121" s="131"/>
      <c r="E121" s="151">
        <v>22000</v>
      </c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5"/>
      <c r="R121" s="156">
        <f t="shared" si="3"/>
        <v>245550.35</v>
      </c>
      <c r="S121" s="132">
        <v>117</v>
      </c>
      <c r="T121" s="132"/>
      <c r="U121" s="130" t="s">
        <v>170</v>
      </c>
    </row>
    <row r="122" spans="1:21" ht="33.75" x14ac:dyDescent="0.25">
      <c r="A122" s="133">
        <v>118</v>
      </c>
      <c r="B122" s="134" t="s">
        <v>172</v>
      </c>
      <c r="C122" s="159">
        <v>-1000</v>
      </c>
      <c r="D122" s="136"/>
      <c r="E122" s="151">
        <v>22000</v>
      </c>
      <c r="F122" s="152"/>
      <c r="G122" s="152">
        <v>4000</v>
      </c>
      <c r="H122" s="152"/>
      <c r="I122" s="152">
        <v>4000</v>
      </c>
      <c r="J122" s="152">
        <v>2000</v>
      </c>
      <c r="K122" s="152">
        <v>3000</v>
      </c>
      <c r="L122" s="152">
        <v>2000</v>
      </c>
      <c r="M122" s="152"/>
      <c r="N122" s="152">
        <v>2000</v>
      </c>
      <c r="O122" s="152"/>
      <c r="P122" s="152">
        <v>4000</v>
      </c>
      <c r="Q122" s="153"/>
      <c r="R122" s="154">
        <f t="shared" si="3"/>
        <v>0</v>
      </c>
      <c r="S122" s="132">
        <v>118</v>
      </c>
      <c r="T122" s="132"/>
      <c r="U122" s="130" t="s">
        <v>172</v>
      </c>
    </row>
    <row r="123" spans="1:21" ht="22.5" x14ac:dyDescent="0.25">
      <c r="A123" s="133">
        <v>119</v>
      </c>
      <c r="B123" s="134" t="s">
        <v>173</v>
      </c>
      <c r="C123" s="159">
        <v>0</v>
      </c>
      <c r="D123" s="136"/>
      <c r="E123" s="151">
        <v>22000</v>
      </c>
      <c r="F123" s="152"/>
      <c r="G123" s="152">
        <v>12000</v>
      </c>
      <c r="H123" s="152">
        <v>10000</v>
      </c>
      <c r="I123" s="152"/>
      <c r="J123" s="152"/>
      <c r="K123" s="152"/>
      <c r="L123" s="152"/>
      <c r="M123" s="152"/>
      <c r="N123" s="152"/>
      <c r="O123" s="152"/>
      <c r="P123" s="152"/>
      <c r="Q123" s="153"/>
      <c r="R123" s="154">
        <f t="shared" si="3"/>
        <v>0</v>
      </c>
      <c r="S123" s="132">
        <v>119</v>
      </c>
      <c r="T123" s="132"/>
      <c r="U123" s="130" t="s">
        <v>173</v>
      </c>
    </row>
    <row r="124" spans="1:21" ht="22.5" x14ac:dyDescent="0.25">
      <c r="A124" s="132">
        <v>120</v>
      </c>
      <c r="B124" s="130" t="s">
        <v>174</v>
      </c>
      <c r="C124" s="159">
        <v>68500</v>
      </c>
      <c r="D124" s="131">
        <v>12000</v>
      </c>
      <c r="E124" s="151">
        <v>22000</v>
      </c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5"/>
      <c r="R124" s="156">
        <f t="shared" si="3"/>
        <v>78500</v>
      </c>
      <c r="S124" s="132">
        <v>120</v>
      </c>
      <c r="T124" s="132"/>
      <c r="U124" s="130" t="s">
        <v>174</v>
      </c>
    </row>
    <row r="125" spans="1:21" ht="22.5" x14ac:dyDescent="0.25">
      <c r="A125" s="133">
        <v>121</v>
      </c>
      <c r="B125" s="134" t="s">
        <v>170</v>
      </c>
      <c r="C125" s="159">
        <v>0</v>
      </c>
      <c r="D125" s="136"/>
      <c r="E125" s="151">
        <v>0</v>
      </c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3"/>
      <c r="R125" s="154">
        <f t="shared" si="3"/>
        <v>0</v>
      </c>
      <c r="S125" s="132">
        <v>121</v>
      </c>
      <c r="T125" s="132"/>
      <c r="U125" s="130" t="s">
        <v>170</v>
      </c>
    </row>
    <row r="126" spans="1:21" ht="22.5" x14ac:dyDescent="0.25">
      <c r="A126" s="133">
        <v>122</v>
      </c>
      <c r="B126" s="134" t="s">
        <v>175</v>
      </c>
      <c r="C126" s="159">
        <v>0</v>
      </c>
      <c r="D126" s="136"/>
      <c r="E126" s="151">
        <v>22000</v>
      </c>
      <c r="F126" s="152"/>
      <c r="G126" s="152"/>
      <c r="H126" s="152"/>
      <c r="I126" s="152">
        <v>5500</v>
      </c>
      <c r="J126" s="152">
        <v>5500</v>
      </c>
      <c r="K126" s="152"/>
      <c r="L126" s="152"/>
      <c r="M126" s="152"/>
      <c r="N126" s="152"/>
      <c r="O126" s="152"/>
      <c r="P126" s="152"/>
      <c r="Q126" s="153">
        <v>5500</v>
      </c>
      <c r="R126" s="154">
        <f t="shared" si="3"/>
        <v>5500</v>
      </c>
      <c r="S126" s="132">
        <v>122</v>
      </c>
      <c r="T126" s="132"/>
      <c r="U126" s="130" t="s">
        <v>175</v>
      </c>
    </row>
    <row r="127" spans="1:21" ht="22.5" x14ac:dyDescent="0.25">
      <c r="A127" s="133">
        <v>123</v>
      </c>
      <c r="B127" s="134" t="s">
        <v>176</v>
      </c>
      <c r="C127" s="159">
        <v>0</v>
      </c>
      <c r="D127" s="136"/>
      <c r="E127" s="151">
        <v>22000</v>
      </c>
      <c r="F127" s="152">
        <v>22000</v>
      </c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3"/>
      <c r="R127" s="154">
        <f t="shared" si="3"/>
        <v>0</v>
      </c>
      <c r="S127" s="132">
        <v>123</v>
      </c>
      <c r="T127" s="132"/>
      <c r="U127" s="130" t="s">
        <v>176</v>
      </c>
    </row>
    <row r="128" spans="1:21" ht="22.5" x14ac:dyDescent="0.25">
      <c r="A128" s="133">
        <v>124</v>
      </c>
      <c r="B128" s="134" t="s">
        <v>177</v>
      </c>
      <c r="C128" s="159">
        <v>0</v>
      </c>
      <c r="D128" s="136"/>
      <c r="E128" s="151">
        <v>22000</v>
      </c>
      <c r="F128" s="152">
        <v>10000</v>
      </c>
      <c r="G128" s="152">
        <v>5000</v>
      </c>
      <c r="H128" s="152"/>
      <c r="I128" s="152">
        <v>2000</v>
      </c>
      <c r="J128" s="152">
        <v>2000</v>
      </c>
      <c r="K128" s="152"/>
      <c r="L128" s="152">
        <v>3000</v>
      </c>
      <c r="M128" s="152"/>
      <c r="N128" s="152"/>
      <c r="O128" s="152"/>
      <c r="P128" s="152"/>
      <c r="Q128" s="153"/>
      <c r="R128" s="154">
        <f t="shared" si="3"/>
        <v>0</v>
      </c>
      <c r="S128" s="132">
        <v>124</v>
      </c>
      <c r="T128" s="132"/>
      <c r="U128" s="130" t="s">
        <v>177</v>
      </c>
    </row>
    <row r="129" spans="1:21" ht="22.5" x14ac:dyDescent="0.25">
      <c r="A129" s="133" t="s">
        <v>178</v>
      </c>
      <c r="B129" s="134" t="s">
        <v>179</v>
      </c>
      <c r="C129" s="159">
        <v>0</v>
      </c>
      <c r="D129" s="136"/>
      <c r="E129" s="151">
        <v>22000</v>
      </c>
      <c r="F129" s="152"/>
      <c r="G129" s="152"/>
      <c r="H129" s="152"/>
      <c r="I129" s="152"/>
      <c r="J129" s="152"/>
      <c r="K129" s="152"/>
      <c r="L129" s="152"/>
      <c r="M129" s="152">
        <v>22000</v>
      </c>
      <c r="N129" s="152"/>
      <c r="O129" s="152"/>
      <c r="P129" s="152"/>
      <c r="Q129" s="153"/>
      <c r="R129" s="154">
        <f t="shared" si="3"/>
        <v>0</v>
      </c>
      <c r="S129" s="132" t="s">
        <v>178</v>
      </c>
      <c r="T129" s="132"/>
      <c r="U129" s="130" t="s">
        <v>179</v>
      </c>
    </row>
    <row r="130" spans="1:21" ht="22.5" x14ac:dyDescent="0.25">
      <c r="A130" s="133">
        <v>126</v>
      </c>
      <c r="B130" s="134" t="s">
        <v>180</v>
      </c>
      <c r="C130" s="159">
        <v>-15930</v>
      </c>
      <c r="D130" s="136"/>
      <c r="E130" s="151">
        <v>22000</v>
      </c>
      <c r="F130" s="152"/>
      <c r="G130" s="152"/>
      <c r="H130" s="152">
        <v>6070</v>
      </c>
      <c r="I130" s="152"/>
      <c r="J130" s="152"/>
      <c r="K130" s="152"/>
      <c r="L130" s="152"/>
      <c r="M130" s="152"/>
      <c r="N130" s="152"/>
      <c r="O130" s="152"/>
      <c r="P130" s="152"/>
      <c r="Q130" s="153"/>
      <c r="R130" s="154">
        <f t="shared" si="3"/>
        <v>0</v>
      </c>
      <c r="S130" s="132">
        <v>126</v>
      </c>
      <c r="T130" s="132"/>
      <c r="U130" s="130" t="s">
        <v>180</v>
      </c>
    </row>
    <row r="131" spans="1:21" ht="22.5" x14ac:dyDescent="0.25">
      <c r="A131" s="133">
        <v>128</v>
      </c>
      <c r="B131" s="134" t="s">
        <v>181</v>
      </c>
      <c r="C131" s="159">
        <v>3000.3499999999985</v>
      </c>
      <c r="D131" s="136">
        <v>3000.35</v>
      </c>
      <c r="E131" s="151">
        <v>22000</v>
      </c>
      <c r="F131" s="152"/>
      <c r="G131" s="152"/>
      <c r="H131" s="152"/>
      <c r="I131" s="152"/>
      <c r="J131" s="152">
        <v>5000</v>
      </c>
      <c r="K131" s="152">
        <v>7000</v>
      </c>
      <c r="L131" s="152"/>
      <c r="M131" s="152"/>
      <c r="N131" s="152"/>
      <c r="O131" s="152"/>
      <c r="P131" s="152"/>
      <c r="Q131" s="153">
        <v>10000</v>
      </c>
      <c r="R131" s="154">
        <f t="shared" si="3"/>
        <v>0</v>
      </c>
      <c r="S131" s="132">
        <v>128</v>
      </c>
      <c r="T131" s="132"/>
      <c r="U131" s="130" t="s">
        <v>181</v>
      </c>
    </row>
    <row r="132" spans="1:21" ht="45" x14ac:dyDescent="0.25">
      <c r="A132" s="132">
        <v>129</v>
      </c>
      <c r="B132" s="130" t="s">
        <v>182</v>
      </c>
      <c r="C132" s="159">
        <v>62404</v>
      </c>
      <c r="D132" s="131">
        <v>41000</v>
      </c>
      <c r="E132" s="151">
        <v>22000</v>
      </c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5"/>
      <c r="R132" s="156">
        <f t="shared" si="3"/>
        <v>43404</v>
      </c>
      <c r="S132" s="132">
        <v>129</v>
      </c>
      <c r="T132" s="132"/>
      <c r="U132" s="130" t="s">
        <v>182</v>
      </c>
    </row>
    <row r="133" spans="1:21" ht="22.5" x14ac:dyDescent="0.25">
      <c r="A133" s="132" t="s">
        <v>183</v>
      </c>
      <c r="B133" s="130" t="s">
        <v>184</v>
      </c>
      <c r="C133" s="159">
        <v>4200</v>
      </c>
      <c r="D133" s="136">
        <v>4200</v>
      </c>
      <c r="E133" s="151">
        <v>22000</v>
      </c>
      <c r="F133" s="152"/>
      <c r="G133" s="152"/>
      <c r="H133" s="152"/>
      <c r="I133" s="152">
        <v>5400</v>
      </c>
      <c r="J133" s="152"/>
      <c r="K133" s="152"/>
      <c r="L133" s="152"/>
      <c r="M133" s="152"/>
      <c r="N133" s="152"/>
      <c r="O133" s="152"/>
      <c r="P133" s="152"/>
      <c r="Q133" s="155"/>
      <c r="R133" s="154">
        <f t="shared" si="3"/>
        <v>16600</v>
      </c>
      <c r="S133" s="132" t="s">
        <v>183</v>
      </c>
      <c r="T133" s="132"/>
      <c r="U133" s="130" t="s">
        <v>184</v>
      </c>
    </row>
    <row r="134" spans="1:21" ht="22.5" x14ac:dyDescent="0.25">
      <c r="A134" s="133" t="s">
        <v>185</v>
      </c>
      <c r="B134" s="134" t="s">
        <v>186</v>
      </c>
      <c r="C134" s="159">
        <v>0</v>
      </c>
      <c r="D134" s="136"/>
      <c r="E134" s="151">
        <v>22000</v>
      </c>
      <c r="F134" s="152">
        <v>2000</v>
      </c>
      <c r="G134" s="152">
        <v>2000</v>
      </c>
      <c r="H134" s="152">
        <v>3000</v>
      </c>
      <c r="I134" s="152">
        <v>5000</v>
      </c>
      <c r="J134" s="152">
        <v>5000</v>
      </c>
      <c r="K134" s="152"/>
      <c r="L134" s="152"/>
      <c r="M134" s="152"/>
      <c r="N134" s="152"/>
      <c r="O134" s="152">
        <v>5000</v>
      </c>
      <c r="P134" s="152"/>
      <c r="Q134" s="153"/>
      <c r="R134" s="154">
        <f t="shared" si="3"/>
        <v>0</v>
      </c>
      <c r="S134" s="132" t="s">
        <v>185</v>
      </c>
      <c r="T134" s="132"/>
      <c r="U134" s="130" t="s">
        <v>186</v>
      </c>
    </row>
    <row r="135" spans="1:21" ht="22.5" x14ac:dyDescent="0.25">
      <c r="A135" s="133">
        <v>131</v>
      </c>
      <c r="B135" s="134" t="s">
        <v>187</v>
      </c>
      <c r="C135" s="159">
        <v>0</v>
      </c>
      <c r="D135" s="136"/>
      <c r="E135" s="151">
        <v>22000</v>
      </c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3"/>
      <c r="R135" s="154">
        <f t="shared" si="3"/>
        <v>22000</v>
      </c>
      <c r="S135" s="132">
        <v>131</v>
      </c>
      <c r="T135" s="132"/>
      <c r="U135" s="130" t="s">
        <v>187</v>
      </c>
    </row>
    <row r="136" spans="1:21" ht="22.5" x14ac:dyDescent="0.25">
      <c r="A136" s="133">
        <v>132</v>
      </c>
      <c r="B136" s="134" t="s">
        <v>188</v>
      </c>
      <c r="C136" s="159"/>
      <c r="D136" s="136"/>
      <c r="E136" s="151">
        <v>22000</v>
      </c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>
        <v>22000</v>
      </c>
      <c r="Q136" s="153"/>
      <c r="R136" s="154">
        <f t="shared" si="3"/>
        <v>0</v>
      </c>
      <c r="S136" s="132">
        <v>132</v>
      </c>
      <c r="T136" s="132"/>
      <c r="U136" s="130" t="s">
        <v>188</v>
      </c>
    </row>
    <row r="137" spans="1:21" ht="22.5" x14ac:dyDescent="0.25">
      <c r="A137" s="132">
        <v>133</v>
      </c>
      <c r="B137" s="130" t="s">
        <v>189</v>
      </c>
      <c r="C137" s="159">
        <v>25000</v>
      </c>
      <c r="D137" s="131"/>
      <c r="E137" s="151">
        <v>22000</v>
      </c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5"/>
      <c r="R137" s="156">
        <f t="shared" si="3"/>
        <v>47000</v>
      </c>
      <c r="S137" s="132">
        <v>133</v>
      </c>
      <c r="T137" s="132"/>
      <c r="U137" s="130" t="s">
        <v>189</v>
      </c>
    </row>
    <row r="138" spans="1:21" ht="22.5" x14ac:dyDescent="0.25">
      <c r="A138" s="133">
        <v>134</v>
      </c>
      <c r="B138" s="134" t="s">
        <v>190</v>
      </c>
      <c r="C138" s="159">
        <v>0</v>
      </c>
      <c r="D138" s="131"/>
      <c r="E138" s="151">
        <v>22000</v>
      </c>
      <c r="F138" s="152"/>
      <c r="G138" s="152">
        <v>5000</v>
      </c>
      <c r="H138" s="152">
        <v>3000</v>
      </c>
      <c r="I138" s="152"/>
      <c r="J138" s="152"/>
      <c r="K138" s="152">
        <v>14000</v>
      </c>
      <c r="L138" s="152"/>
      <c r="M138" s="152"/>
      <c r="N138" s="152"/>
      <c r="O138" s="152"/>
      <c r="P138" s="152"/>
      <c r="Q138" s="153"/>
      <c r="R138" s="154">
        <f t="shared" si="3"/>
        <v>0</v>
      </c>
      <c r="S138" s="132">
        <v>134</v>
      </c>
      <c r="T138" s="132"/>
      <c r="U138" s="130" t="s">
        <v>190</v>
      </c>
    </row>
    <row r="139" spans="1:21" ht="22.5" x14ac:dyDescent="0.25">
      <c r="A139" s="133">
        <v>135</v>
      </c>
      <c r="B139" s="134" t="s">
        <v>191</v>
      </c>
      <c r="C139" s="159">
        <v>0</v>
      </c>
      <c r="D139" s="136"/>
      <c r="E139" s="151">
        <v>22000</v>
      </c>
      <c r="F139" s="152"/>
      <c r="G139" s="152"/>
      <c r="H139" s="152"/>
      <c r="I139" s="152">
        <v>5000</v>
      </c>
      <c r="J139" s="152">
        <v>5000</v>
      </c>
      <c r="K139" s="152">
        <v>12000</v>
      </c>
      <c r="L139" s="152"/>
      <c r="M139" s="152"/>
      <c r="N139" s="152"/>
      <c r="O139" s="152"/>
      <c r="P139" s="152"/>
      <c r="Q139" s="153"/>
      <c r="R139" s="154">
        <f t="shared" si="3"/>
        <v>0</v>
      </c>
      <c r="S139" s="132">
        <v>135</v>
      </c>
      <c r="T139" s="132"/>
      <c r="U139" s="130" t="s">
        <v>191</v>
      </c>
    </row>
    <row r="140" spans="1:21" ht="22.5" x14ac:dyDescent="0.25">
      <c r="A140" s="133">
        <v>136</v>
      </c>
      <c r="B140" s="134" t="s">
        <v>192</v>
      </c>
      <c r="C140" s="159">
        <v>0</v>
      </c>
      <c r="D140" s="136"/>
      <c r="E140" s="151">
        <v>22000</v>
      </c>
      <c r="F140" s="152"/>
      <c r="G140" s="152"/>
      <c r="H140" s="152">
        <v>12000</v>
      </c>
      <c r="I140" s="152"/>
      <c r="J140" s="152"/>
      <c r="K140" s="152">
        <v>10000</v>
      </c>
      <c r="L140" s="152"/>
      <c r="M140" s="152"/>
      <c r="N140" s="152"/>
      <c r="O140" s="152"/>
      <c r="P140" s="152"/>
      <c r="Q140" s="153"/>
      <c r="R140" s="154">
        <f t="shared" si="3"/>
        <v>0</v>
      </c>
      <c r="S140" s="132">
        <v>136</v>
      </c>
      <c r="T140" s="132"/>
      <c r="U140" s="130" t="s">
        <v>192</v>
      </c>
    </row>
    <row r="141" spans="1:21" ht="22.5" x14ac:dyDescent="0.25">
      <c r="A141" s="133">
        <v>137</v>
      </c>
      <c r="B141" s="134" t="s">
        <v>193</v>
      </c>
      <c r="C141" s="159">
        <v>0</v>
      </c>
      <c r="D141" s="136"/>
      <c r="E141" s="151">
        <v>22000</v>
      </c>
      <c r="F141" s="152"/>
      <c r="G141" s="152"/>
      <c r="H141" s="152"/>
      <c r="I141" s="152"/>
      <c r="J141" s="152"/>
      <c r="K141" s="152"/>
      <c r="L141" s="152"/>
      <c r="M141" s="152">
        <v>7000</v>
      </c>
      <c r="N141" s="152">
        <v>7000</v>
      </c>
      <c r="O141" s="152">
        <v>8000</v>
      </c>
      <c r="P141" s="152"/>
      <c r="Q141" s="153"/>
      <c r="R141" s="154">
        <f t="shared" si="3"/>
        <v>0</v>
      </c>
      <c r="S141" s="132">
        <v>137</v>
      </c>
      <c r="T141" s="132"/>
      <c r="U141" s="130" t="s">
        <v>193</v>
      </c>
    </row>
    <row r="142" spans="1:21" ht="22.5" x14ac:dyDescent="0.25">
      <c r="A142" s="133">
        <v>138</v>
      </c>
      <c r="B142" s="134" t="s">
        <v>194</v>
      </c>
      <c r="C142" s="159">
        <v>0</v>
      </c>
      <c r="D142" s="136"/>
      <c r="E142" s="151">
        <v>22000</v>
      </c>
      <c r="F142" s="152"/>
      <c r="G142" s="152">
        <v>2000</v>
      </c>
      <c r="H142" s="152">
        <v>2000</v>
      </c>
      <c r="I142" s="152">
        <v>2000</v>
      </c>
      <c r="J142" s="152"/>
      <c r="K142" s="152">
        <v>4000</v>
      </c>
      <c r="L142" s="152">
        <v>4000</v>
      </c>
      <c r="M142" s="152">
        <v>2000</v>
      </c>
      <c r="N142" s="152">
        <v>2000</v>
      </c>
      <c r="O142" s="152">
        <v>2000</v>
      </c>
      <c r="P142" s="152">
        <v>2000</v>
      </c>
      <c r="Q142" s="153"/>
      <c r="R142" s="154">
        <f t="shared" si="3"/>
        <v>0</v>
      </c>
      <c r="S142" s="132">
        <v>138</v>
      </c>
      <c r="T142" s="132"/>
      <c r="U142" s="130" t="s">
        <v>194</v>
      </c>
    </row>
    <row r="143" spans="1:21" ht="22.5" x14ac:dyDescent="0.25">
      <c r="A143" s="133">
        <v>139</v>
      </c>
      <c r="B143" s="134" t="s">
        <v>195</v>
      </c>
      <c r="C143" s="159">
        <v>0</v>
      </c>
      <c r="D143" s="136"/>
      <c r="E143" s="151">
        <v>22000</v>
      </c>
      <c r="F143" s="152"/>
      <c r="G143" s="152">
        <v>22000</v>
      </c>
      <c r="H143" s="152"/>
      <c r="I143" s="152"/>
      <c r="J143" s="152"/>
      <c r="K143" s="152"/>
      <c r="L143" s="152"/>
      <c r="M143" s="152"/>
      <c r="N143" s="152"/>
      <c r="O143" s="152"/>
      <c r="P143" s="152"/>
      <c r="Q143" s="153"/>
      <c r="R143" s="154">
        <f t="shared" si="3"/>
        <v>0</v>
      </c>
      <c r="S143" s="132">
        <v>139</v>
      </c>
      <c r="T143" s="132"/>
      <c r="U143" s="130" t="s">
        <v>195</v>
      </c>
    </row>
    <row r="144" spans="1:21" ht="40.9" customHeight="1" x14ac:dyDescent="0.25">
      <c r="A144" s="132">
        <v>140</v>
      </c>
      <c r="B144" s="130" t="s">
        <v>196</v>
      </c>
      <c r="C144" s="159">
        <v>25000</v>
      </c>
      <c r="D144" s="131">
        <v>25000</v>
      </c>
      <c r="E144" s="151">
        <v>22000</v>
      </c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>
        <v>22000</v>
      </c>
      <c r="Q144" s="155"/>
      <c r="R144" s="156">
        <f t="shared" si="3"/>
        <v>0</v>
      </c>
      <c r="S144" s="132">
        <v>140</v>
      </c>
      <c r="T144" s="132"/>
      <c r="U144" s="130" t="s">
        <v>196</v>
      </c>
    </row>
    <row r="145" spans="1:21" ht="22.5" x14ac:dyDescent="0.25">
      <c r="A145" s="133">
        <v>141</v>
      </c>
      <c r="B145" s="134" t="s">
        <v>197</v>
      </c>
      <c r="C145" s="159">
        <v>-4</v>
      </c>
      <c r="D145" s="170"/>
      <c r="E145" s="151">
        <v>22000</v>
      </c>
      <c r="F145" s="152"/>
      <c r="G145" s="152">
        <v>5000</v>
      </c>
      <c r="H145" s="152">
        <v>5000</v>
      </c>
      <c r="I145" s="152">
        <v>5000</v>
      </c>
      <c r="J145" s="152">
        <v>1996</v>
      </c>
      <c r="K145" s="152">
        <v>5000</v>
      </c>
      <c r="L145" s="152"/>
      <c r="M145" s="152"/>
      <c r="N145" s="152"/>
      <c r="O145" s="152"/>
      <c r="P145" s="152"/>
      <c r="Q145" s="153"/>
      <c r="R145" s="154">
        <f t="shared" si="3"/>
        <v>0</v>
      </c>
      <c r="S145" s="132">
        <v>141</v>
      </c>
      <c r="T145" s="132"/>
      <c r="U145" s="130" t="s">
        <v>197</v>
      </c>
    </row>
    <row r="146" spans="1:21" ht="22.5" customHeight="1" x14ac:dyDescent="0.25">
      <c r="A146" s="132">
        <v>142</v>
      </c>
      <c r="B146" s="130" t="s">
        <v>198</v>
      </c>
      <c r="C146" s="159">
        <v>209550.35</v>
      </c>
      <c r="D146" s="131"/>
      <c r="E146" s="151">
        <v>22000</v>
      </c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5"/>
      <c r="R146" s="156">
        <f t="shared" si="3"/>
        <v>231550.35</v>
      </c>
      <c r="S146" s="132">
        <v>142</v>
      </c>
      <c r="T146" s="132"/>
      <c r="U146" s="130" t="s">
        <v>198</v>
      </c>
    </row>
    <row r="147" spans="1:21" ht="22.5" x14ac:dyDescent="0.25">
      <c r="A147" s="133" t="s">
        <v>199</v>
      </c>
      <c r="B147" s="134" t="s">
        <v>200</v>
      </c>
      <c r="C147" s="159">
        <v>-1.4551693183761927E-12</v>
      </c>
      <c r="D147" s="170"/>
      <c r="E147" s="151">
        <v>22000</v>
      </c>
      <c r="F147" s="152"/>
      <c r="G147" s="152"/>
      <c r="H147" s="152"/>
      <c r="I147" s="152">
        <v>22000</v>
      </c>
      <c r="J147" s="152"/>
      <c r="K147" s="152"/>
      <c r="L147" s="152"/>
      <c r="M147" s="152"/>
      <c r="N147" s="152"/>
      <c r="O147" s="152"/>
      <c r="P147" s="152"/>
      <c r="Q147" s="153"/>
      <c r="R147" s="154">
        <f t="shared" si="3"/>
        <v>0</v>
      </c>
      <c r="S147" s="132" t="s">
        <v>199</v>
      </c>
      <c r="T147" s="132"/>
      <c r="U147" s="130" t="s">
        <v>200</v>
      </c>
    </row>
    <row r="148" spans="1:21" ht="22.5" x14ac:dyDescent="0.25">
      <c r="A148" s="133" t="s">
        <v>201</v>
      </c>
      <c r="B148" s="134" t="s">
        <v>202</v>
      </c>
      <c r="C148" s="159">
        <v>0</v>
      </c>
      <c r="D148" s="170"/>
      <c r="E148" s="151">
        <v>22000</v>
      </c>
      <c r="F148" s="152"/>
      <c r="G148" s="152"/>
      <c r="H148" s="152"/>
      <c r="I148" s="152"/>
      <c r="J148" s="152">
        <v>22000</v>
      </c>
      <c r="K148" s="152"/>
      <c r="L148" s="152"/>
      <c r="M148" s="152"/>
      <c r="N148" s="152"/>
      <c r="O148" s="152"/>
      <c r="P148" s="152"/>
      <c r="Q148" s="153"/>
      <c r="R148" s="154">
        <f t="shared" si="3"/>
        <v>0</v>
      </c>
      <c r="S148" s="132" t="s">
        <v>201</v>
      </c>
      <c r="T148" s="132"/>
      <c r="U148" s="130" t="s">
        <v>202</v>
      </c>
    </row>
    <row r="149" spans="1:21" ht="22.5" x14ac:dyDescent="0.25">
      <c r="A149" s="133">
        <v>144</v>
      </c>
      <c r="B149" s="134" t="s">
        <v>203</v>
      </c>
      <c r="C149" s="159">
        <v>0</v>
      </c>
      <c r="D149" s="170"/>
      <c r="E149" s="151">
        <v>22000</v>
      </c>
      <c r="F149" s="152"/>
      <c r="G149" s="152">
        <v>2200</v>
      </c>
      <c r="H149" s="152">
        <v>2200</v>
      </c>
      <c r="I149" s="152">
        <v>2200</v>
      </c>
      <c r="J149" s="152">
        <v>2200</v>
      </c>
      <c r="K149" s="152"/>
      <c r="L149" s="152"/>
      <c r="M149" s="152"/>
      <c r="N149" s="152">
        <v>2500</v>
      </c>
      <c r="O149" s="152">
        <v>2500</v>
      </c>
      <c r="P149" s="152">
        <v>2700</v>
      </c>
      <c r="Q149" s="153">
        <v>5500</v>
      </c>
      <c r="R149" s="154">
        <f t="shared" si="3"/>
        <v>0</v>
      </c>
      <c r="S149" s="132">
        <v>144</v>
      </c>
      <c r="T149" s="132"/>
      <c r="U149" s="130" t="s">
        <v>203</v>
      </c>
    </row>
    <row r="150" spans="1:21" x14ac:dyDescent="0.25">
      <c r="A150" s="171"/>
      <c r="B150" s="172" t="s">
        <v>204</v>
      </c>
      <c r="C150" s="173">
        <f>SUBTOTAL(9,C5:C146)</f>
        <v>1807155.1100000003</v>
      </c>
      <c r="D150" s="174">
        <f>SUBTOTAL(9,D5:D146)</f>
        <v>640983.71</v>
      </c>
      <c r="E150" s="175">
        <f t="shared" ref="E150:Q150" si="4">SUM(E4:E149)</f>
        <v>3146000</v>
      </c>
      <c r="F150" s="174">
        <f t="shared" si="4"/>
        <v>177833.34</v>
      </c>
      <c r="G150" s="174">
        <f t="shared" si="4"/>
        <v>262733.33999999997</v>
      </c>
      <c r="H150" s="174">
        <f t="shared" si="4"/>
        <v>250103.34</v>
      </c>
      <c r="I150" s="174">
        <f t="shared" si="4"/>
        <v>334633.33999999997</v>
      </c>
      <c r="J150" s="174">
        <f t="shared" si="4"/>
        <v>171696</v>
      </c>
      <c r="K150" s="174">
        <f t="shared" si="4"/>
        <v>346533.33999999997</v>
      </c>
      <c r="L150" s="174">
        <f t="shared" si="4"/>
        <v>124033.34</v>
      </c>
      <c r="M150" s="174">
        <f t="shared" si="4"/>
        <v>311844</v>
      </c>
      <c r="N150" s="174">
        <f t="shared" si="4"/>
        <v>105333.34</v>
      </c>
      <c r="O150" s="174">
        <f t="shared" si="4"/>
        <v>254356.02</v>
      </c>
      <c r="P150" s="174">
        <f t="shared" si="4"/>
        <v>105033.34</v>
      </c>
      <c r="Q150" s="174">
        <f t="shared" si="4"/>
        <v>152833.26</v>
      </c>
      <c r="R150" s="175">
        <f t="shared" si="3"/>
        <v>1715205.4000000013</v>
      </c>
    </row>
    <row r="151" spans="1:21" x14ac:dyDescent="0.25">
      <c r="A151" s="171">
        <v>154</v>
      </c>
      <c r="B151" s="176" t="s">
        <v>205</v>
      </c>
      <c r="D151" s="178"/>
      <c r="E151" s="151">
        <v>3146000</v>
      </c>
      <c r="R151" s="179">
        <f>E151-F150-G150-H150-I150-J150-K150-L150-M150-N150-O150-P150-Q150</f>
        <v>549034.00000000058</v>
      </c>
      <c r="S151" s="121" t="s">
        <v>206</v>
      </c>
    </row>
    <row r="152" spans="1:21" x14ac:dyDescent="0.25">
      <c r="A152" s="180">
        <v>8</v>
      </c>
      <c r="B152" s="176" t="s">
        <v>207</v>
      </c>
      <c r="D152" s="178" t="s">
        <v>208</v>
      </c>
    </row>
    <row r="153" spans="1:21" x14ac:dyDescent="0.25">
      <c r="A153" s="171">
        <v>7</v>
      </c>
      <c r="B153" s="176" t="s">
        <v>209</v>
      </c>
      <c r="D153" s="178" t="s">
        <v>208</v>
      </c>
      <c r="E153" s="174">
        <f>SUM(E4:E149)</f>
        <v>3146000</v>
      </c>
      <c r="I153" s="121" t="s">
        <v>208</v>
      </c>
      <c r="K153" s="121" t="s">
        <v>208</v>
      </c>
      <c r="R153" s="174"/>
    </row>
    <row r="154" spans="1:21" x14ac:dyDescent="0.25">
      <c r="A154" s="171"/>
    </row>
    <row r="157" spans="1:21" x14ac:dyDescent="0.25">
      <c r="D157" s="138">
        <f>SUBTOTAL(9,C5:C146)</f>
        <v>1807155.1100000003</v>
      </c>
      <c r="E157" s="121">
        <f>SUBTOTAL(9,D5:D146)</f>
        <v>640983.71</v>
      </c>
    </row>
    <row r="160" spans="1:21" x14ac:dyDescent="0.25">
      <c r="F160" s="121" t="s">
        <v>208</v>
      </c>
    </row>
    <row r="167" spans="6:7" x14ac:dyDescent="0.25">
      <c r="F167" s="121" t="s">
        <v>208</v>
      </c>
    </row>
    <row r="176" spans="6:7" x14ac:dyDescent="0.25">
      <c r="G176" s="121" t="s">
        <v>208</v>
      </c>
    </row>
    <row r="189" spans="11:11" x14ac:dyDescent="0.25">
      <c r="K189" s="121" t="s">
        <v>208</v>
      </c>
    </row>
  </sheetData>
  <autoFilter ref="R1:R154"/>
  <mergeCells count="8">
    <mergeCell ref="U2:U3"/>
    <mergeCell ref="S2:S3"/>
    <mergeCell ref="A1:S1"/>
    <mergeCell ref="C2:D2"/>
    <mergeCell ref="E2:F2"/>
    <mergeCell ref="R2:R3"/>
    <mergeCell ref="B2:B3"/>
    <mergeCell ref="A2:A3"/>
  </mergeCells>
  <conditionalFormatting sqref="R4:R149">
    <cfRule type="cellIs" dxfId="1" priority="1" operator="greaterThan">
      <formula>22100</formula>
    </cfRule>
  </conditionalFormatting>
  <pageMargins left="0.7" right="0.7" top="0.75" bottom="0.75" header="0.3" footer="0.3"/>
  <pageSetup paperSize="9" scale="32" fitToHeight="0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G29"/>
  <sheetViews>
    <sheetView workbookViewId="0">
      <selection activeCell="G15" sqref="G15"/>
    </sheetView>
  </sheetViews>
  <sheetFormatPr defaultRowHeight="15" x14ac:dyDescent="0.25"/>
  <cols>
    <col min="1" max="1" width="9.140625" style="121"/>
    <col min="2" max="2" width="14.7109375" style="121" customWidth="1"/>
    <col min="3" max="3" width="19" style="121" customWidth="1"/>
    <col min="4" max="4" width="26.28515625" style="121" customWidth="1"/>
    <col min="5" max="5" width="11.5703125" style="121" customWidth="1"/>
    <col min="6" max="6" width="9.140625" style="121"/>
    <col min="7" max="7" width="18.5703125" style="121" customWidth="1"/>
    <col min="8" max="8" width="9.140625" style="121"/>
    <col min="9" max="9" width="18.28515625" style="121" customWidth="1"/>
    <col min="10" max="16384" width="9.140625" style="121"/>
  </cols>
  <sheetData>
    <row r="3" spans="1:5" ht="16.149999999999999" customHeight="1" x14ac:dyDescent="0.25">
      <c r="C3" s="122">
        <v>45874</v>
      </c>
    </row>
    <row r="4" spans="1:5" ht="40.15" hidden="1" customHeight="1" x14ac:dyDescent="0.25">
      <c r="A4" s="123" t="s">
        <v>3</v>
      </c>
      <c r="B4" s="123" t="s">
        <v>4</v>
      </c>
      <c r="C4" s="124" t="s">
        <v>212</v>
      </c>
      <c r="D4" s="125"/>
    </row>
    <row r="5" spans="1:5" ht="13.15" customHeight="1" x14ac:dyDescent="0.25">
      <c r="A5" s="126"/>
      <c r="B5" s="123"/>
      <c r="C5" s="127" t="s">
        <v>9</v>
      </c>
      <c r="D5" s="128" t="s">
        <v>215</v>
      </c>
    </row>
    <row r="6" spans="1:5" ht="22.5" x14ac:dyDescent="0.25">
      <c r="A6" s="129" t="s">
        <v>25</v>
      </c>
      <c r="B6" s="130" t="s">
        <v>26</v>
      </c>
      <c r="C6" s="127">
        <v>232550</v>
      </c>
      <c r="D6" s="131" t="s">
        <v>225</v>
      </c>
      <c r="E6" s="121" t="s">
        <v>226</v>
      </c>
    </row>
    <row r="7" spans="1:5" x14ac:dyDescent="0.25">
      <c r="A7" s="129" t="s">
        <v>27</v>
      </c>
      <c r="B7" s="130" t="s">
        <v>28</v>
      </c>
      <c r="C7" s="127">
        <v>143700</v>
      </c>
      <c r="D7" s="131" t="s">
        <v>225</v>
      </c>
      <c r="E7" s="121" t="s">
        <v>226</v>
      </c>
    </row>
    <row r="8" spans="1:5" ht="36" x14ac:dyDescent="0.25">
      <c r="A8" s="132">
        <v>3</v>
      </c>
      <c r="B8" s="130" t="s">
        <v>216</v>
      </c>
      <c r="C8" s="127">
        <v>123850</v>
      </c>
      <c r="D8" s="131" t="s">
        <v>227</v>
      </c>
      <c r="E8" s="121" t="s">
        <v>228</v>
      </c>
    </row>
    <row r="9" spans="1:5" ht="36" x14ac:dyDescent="0.25">
      <c r="A9" s="132">
        <v>21</v>
      </c>
      <c r="B9" s="130" t="s">
        <v>50</v>
      </c>
      <c r="C9" s="127">
        <v>22000</v>
      </c>
      <c r="D9" s="131" t="s">
        <v>229</v>
      </c>
      <c r="E9" s="121" t="s">
        <v>230</v>
      </c>
    </row>
    <row r="10" spans="1:5" ht="22.5" x14ac:dyDescent="0.25">
      <c r="A10" s="132">
        <v>33</v>
      </c>
      <c r="B10" s="130" t="s">
        <v>66</v>
      </c>
      <c r="C10" s="127">
        <v>300210.34999999998</v>
      </c>
      <c r="D10" s="131" t="s">
        <v>231</v>
      </c>
      <c r="E10" s="121" t="s">
        <v>228</v>
      </c>
    </row>
    <row r="11" spans="1:5" ht="33.75" x14ac:dyDescent="0.25">
      <c r="A11" s="132">
        <v>34</v>
      </c>
      <c r="B11" s="130" t="s">
        <v>68</v>
      </c>
      <c r="C11" s="127">
        <v>189200</v>
      </c>
      <c r="D11" s="131" t="s">
        <v>231</v>
      </c>
      <c r="E11" s="121" t="s">
        <v>228</v>
      </c>
    </row>
    <row r="12" spans="1:5" ht="60.75" x14ac:dyDescent="0.25">
      <c r="A12" s="133">
        <v>37</v>
      </c>
      <c r="B12" s="134" t="s">
        <v>71</v>
      </c>
      <c r="C12" s="127">
        <v>22000</v>
      </c>
      <c r="D12" s="135" t="s">
        <v>232</v>
      </c>
      <c r="E12" s="121" t="s">
        <v>230</v>
      </c>
    </row>
    <row r="13" spans="1:5" ht="33.75" x14ac:dyDescent="0.25">
      <c r="A13" s="132">
        <v>38</v>
      </c>
      <c r="B13" s="130" t="s">
        <v>72</v>
      </c>
      <c r="C13" s="127">
        <v>224550.35</v>
      </c>
      <c r="D13" s="131" t="s">
        <v>233</v>
      </c>
      <c r="E13" s="121" t="s">
        <v>228</v>
      </c>
    </row>
    <row r="14" spans="1:5" ht="33.75" x14ac:dyDescent="0.25">
      <c r="A14" s="132">
        <v>40</v>
      </c>
      <c r="B14" s="130" t="s">
        <v>74</v>
      </c>
      <c r="C14" s="127">
        <v>159400.35</v>
      </c>
      <c r="D14" s="131" t="s">
        <v>234</v>
      </c>
      <c r="E14" s="121" t="s">
        <v>226</v>
      </c>
    </row>
    <row r="15" spans="1:5" ht="22.5" x14ac:dyDescent="0.25">
      <c r="A15" s="132">
        <v>42</v>
      </c>
      <c r="B15" s="130" t="s">
        <v>76</v>
      </c>
      <c r="C15" s="127">
        <v>12000</v>
      </c>
      <c r="D15" s="136" t="s">
        <v>235</v>
      </c>
      <c r="E15" s="121" t="s">
        <v>236</v>
      </c>
    </row>
    <row r="16" spans="1:5" ht="33.75" x14ac:dyDescent="0.25">
      <c r="A16" s="133">
        <v>51</v>
      </c>
      <c r="B16" s="134" t="s">
        <v>86</v>
      </c>
      <c r="C16" s="127">
        <v>22000</v>
      </c>
      <c r="D16" s="136" t="s">
        <v>237</v>
      </c>
      <c r="E16" s="121" t="s">
        <v>238</v>
      </c>
    </row>
    <row r="17" spans="1:7" ht="48" x14ac:dyDescent="0.25">
      <c r="A17" s="132">
        <v>57</v>
      </c>
      <c r="B17" s="130" t="s">
        <v>95</v>
      </c>
      <c r="C17" s="127">
        <v>22000</v>
      </c>
      <c r="D17" s="131" t="s">
        <v>239</v>
      </c>
      <c r="E17" s="121" t="s">
        <v>238</v>
      </c>
    </row>
    <row r="18" spans="1:7" ht="33.75" x14ac:dyDescent="0.25">
      <c r="A18" s="132">
        <v>57</v>
      </c>
      <c r="B18" s="130" t="s">
        <v>95</v>
      </c>
      <c r="C18" s="127">
        <v>109590</v>
      </c>
      <c r="D18" s="131" t="s">
        <v>240</v>
      </c>
      <c r="E18" s="121" t="s">
        <v>238</v>
      </c>
    </row>
    <row r="19" spans="1:7" ht="24" x14ac:dyDescent="0.25">
      <c r="A19" s="132">
        <v>62</v>
      </c>
      <c r="B19" s="130" t="s">
        <v>103</v>
      </c>
      <c r="C19" s="127">
        <v>53500</v>
      </c>
      <c r="D19" s="131" t="s">
        <v>241</v>
      </c>
      <c r="E19" s="121" t="s">
        <v>226</v>
      </c>
    </row>
    <row r="20" spans="1:7" ht="24" x14ac:dyDescent="0.25">
      <c r="A20" s="133" t="s">
        <v>113</v>
      </c>
      <c r="B20" s="134" t="s">
        <v>114</v>
      </c>
      <c r="C20" s="127">
        <v>22000</v>
      </c>
      <c r="D20" s="131" t="s">
        <v>242</v>
      </c>
      <c r="E20" s="121" t="s">
        <v>230</v>
      </c>
    </row>
    <row r="21" spans="1:7" ht="22.5" x14ac:dyDescent="0.25">
      <c r="A21" s="132">
        <v>117</v>
      </c>
      <c r="B21" s="130" t="s">
        <v>170</v>
      </c>
      <c r="C21" s="127">
        <v>245550.35</v>
      </c>
      <c r="D21" s="131" t="s">
        <v>231</v>
      </c>
      <c r="E21" s="121" t="s">
        <v>228</v>
      </c>
    </row>
    <row r="22" spans="1:7" ht="48" x14ac:dyDescent="0.25">
      <c r="A22" s="132">
        <v>120</v>
      </c>
      <c r="B22" s="130" t="s">
        <v>174</v>
      </c>
      <c r="C22" s="127">
        <v>78500</v>
      </c>
      <c r="D22" s="131" t="s">
        <v>243</v>
      </c>
      <c r="E22" s="121" t="s">
        <v>238</v>
      </c>
    </row>
    <row r="23" spans="1:7" ht="56.25" x14ac:dyDescent="0.25">
      <c r="A23" s="132">
        <v>129</v>
      </c>
      <c r="B23" s="130" t="s">
        <v>182</v>
      </c>
      <c r="C23" s="127">
        <v>43404</v>
      </c>
      <c r="D23" s="131" t="s">
        <v>244</v>
      </c>
      <c r="E23" s="121" t="s">
        <v>226</v>
      </c>
    </row>
    <row r="24" spans="1:7" ht="33.75" x14ac:dyDescent="0.25">
      <c r="A24" s="132" t="s">
        <v>183</v>
      </c>
      <c r="B24" s="130" t="s">
        <v>184</v>
      </c>
      <c r="C24" s="127">
        <v>16600</v>
      </c>
      <c r="D24" s="137" t="s">
        <v>244</v>
      </c>
      <c r="E24" s="121" t="s">
        <v>228</v>
      </c>
    </row>
    <row r="25" spans="1:7" ht="33.75" x14ac:dyDescent="0.25">
      <c r="A25" s="133">
        <v>131</v>
      </c>
      <c r="B25" s="134" t="s">
        <v>187</v>
      </c>
      <c r="C25" s="127">
        <v>22000</v>
      </c>
      <c r="D25" s="137" t="s">
        <v>231</v>
      </c>
      <c r="E25" s="121" t="s">
        <v>226</v>
      </c>
    </row>
    <row r="26" spans="1:7" ht="33.75" x14ac:dyDescent="0.25">
      <c r="A26" s="132">
        <v>133</v>
      </c>
      <c r="B26" s="130" t="s">
        <v>189</v>
      </c>
      <c r="C26" s="127">
        <v>47000</v>
      </c>
      <c r="D26" s="137" t="s">
        <v>231</v>
      </c>
      <c r="E26" s="121" t="s">
        <v>226</v>
      </c>
    </row>
    <row r="27" spans="1:7" x14ac:dyDescent="0.25">
      <c r="A27" s="132">
        <v>142</v>
      </c>
      <c r="B27" s="130" t="s">
        <v>198</v>
      </c>
      <c r="C27" s="127">
        <v>231550.35</v>
      </c>
      <c r="D27" s="131" t="s">
        <v>231</v>
      </c>
      <c r="E27" s="121" t="s">
        <v>226</v>
      </c>
      <c r="G27" s="121" t="s">
        <v>208</v>
      </c>
    </row>
    <row r="28" spans="1:7" x14ac:dyDescent="0.25">
      <c r="C28" s="138">
        <v>2343155.75</v>
      </c>
      <c r="D28" s="138"/>
    </row>
    <row r="29" spans="1:7" x14ac:dyDescent="0.25">
      <c r="D29" s="137" t="s">
        <v>208</v>
      </c>
    </row>
  </sheetData>
  <autoFilter ref="A4:E28">
    <filterColumn colId="2" showButton="0"/>
  </autoFilter>
  <mergeCells count="3">
    <mergeCell ref="A4:A5"/>
    <mergeCell ref="B4:B5"/>
    <mergeCell ref="C4:D4"/>
  </mergeCells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25-26</vt:lpstr>
      <vt:lpstr>Лист2</vt:lpstr>
      <vt:lpstr>Лист1</vt:lpstr>
      <vt:lpstr>24-25</vt:lpstr>
      <vt:lpstr>Задолженности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1</cp:lastModifiedBy>
  <cp:revision>1</cp:revision>
  <dcterms:created xsi:type="dcterms:W3CDTF">2015-06-05T18:19:34Z</dcterms:created>
  <dcterms:modified xsi:type="dcterms:W3CDTF">2026-02-19T12:13:15Z</dcterms:modified>
</cp:coreProperties>
</file>