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25-26" sheetId="3" r:id="rId1"/>
    <sheet name="Задолженности" sheetId="2" r:id="rId2"/>
    <sheet name="24-25" sheetId="1" r:id="rId3"/>
  </sheets>
  <definedNames>
    <definedName name="_xlnm._FilterDatabase" localSheetId="2" hidden="1">'24-25'!$R$1:$R$154</definedName>
    <definedName name="_xlnm._FilterDatabase" localSheetId="0" hidden="1">'25-26'!$A$3:$Z$155</definedName>
    <definedName name="_xlnm._FilterDatabase" localSheetId="1" hidden="1">Задолженности!$A$4:$E$28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1" l="1"/>
  <c r="F150" i="3" l="1"/>
  <c r="E120" i="3"/>
  <c r="T120" i="3" s="1"/>
  <c r="G157" i="3"/>
  <c r="D157" i="3"/>
  <c r="G153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D150" i="3"/>
  <c r="C150" i="3"/>
  <c r="Z3" i="3"/>
  <c r="Z2" i="3"/>
  <c r="T151" i="3" l="1"/>
  <c r="Z4" i="3"/>
  <c r="Q150" i="1"/>
  <c r="P150" i="1"/>
  <c r="O150" i="1"/>
  <c r="N150" i="1"/>
  <c r="M150" i="1"/>
  <c r="L150" i="1"/>
  <c r="K150" i="1"/>
  <c r="E150" i="1"/>
  <c r="D150" i="1"/>
  <c r="C150" i="1"/>
  <c r="E157" i="1"/>
  <c r="D157" i="1"/>
  <c r="E153" i="1"/>
  <c r="R87" i="1" l="1"/>
  <c r="E87" i="3" s="1"/>
  <c r="T87" i="3" s="1"/>
  <c r="X3" i="1" l="1"/>
  <c r="X2" i="1"/>
  <c r="X4" i="1" l="1"/>
  <c r="F150" i="1"/>
  <c r="G150" i="1"/>
  <c r="H150" i="1"/>
  <c r="I150" i="1"/>
  <c r="J150" i="1"/>
  <c r="R151" i="1" l="1"/>
  <c r="R43" i="1"/>
  <c r="E43" i="3" s="1"/>
  <c r="T43" i="3" s="1"/>
  <c r="R46" i="1" l="1"/>
  <c r="E46" i="3" s="1"/>
  <c r="T46" i="3" s="1"/>
  <c r="R13" i="1" l="1"/>
  <c r="E13" i="3" s="1"/>
  <c r="T13" i="3" s="1"/>
  <c r="R14" i="1"/>
  <c r="T14" i="3" s="1"/>
  <c r="R15" i="1"/>
  <c r="E15" i="3" s="1"/>
  <c r="T15" i="3" s="1"/>
  <c r="R16" i="1"/>
  <c r="E16" i="3" s="1"/>
  <c r="T16" i="3" s="1"/>
  <c r="R17" i="1"/>
  <c r="E17" i="3" s="1"/>
  <c r="T17" i="3" s="1"/>
  <c r="R18" i="1"/>
  <c r="E18" i="3" s="1"/>
  <c r="T18" i="3" s="1"/>
  <c r="R19" i="1"/>
  <c r="E19" i="3" s="1"/>
  <c r="T19" i="3" s="1"/>
  <c r="R20" i="1"/>
  <c r="E20" i="3" s="1"/>
  <c r="T20" i="3" s="1"/>
  <c r="R21" i="1"/>
  <c r="E21" i="3" s="1"/>
  <c r="T21" i="3" s="1"/>
  <c r="R22" i="1"/>
  <c r="E22" i="3" s="1"/>
  <c r="T22" i="3" s="1"/>
  <c r="R23" i="1"/>
  <c r="E23" i="3" s="1"/>
  <c r="T23" i="3" s="1"/>
  <c r="R24" i="1"/>
  <c r="E24" i="3" s="1"/>
  <c r="T24" i="3" s="1"/>
  <c r="R25" i="1"/>
  <c r="E25" i="3" s="1"/>
  <c r="T25" i="3" s="1"/>
  <c r="R26" i="1"/>
  <c r="E26" i="3" s="1"/>
  <c r="T26" i="3" s="1"/>
  <c r="R27" i="1"/>
  <c r="E27" i="3" s="1"/>
  <c r="T27" i="3" s="1"/>
  <c r="R28" i="1"/>
  <c r="E28" i="3" s="1"/>
  <c r="T28" i="3" s="1"/>
  <c r="R29" i="1"/>
  <c r="R30" i="1"/>
  <c r="E30" i="3" s="1"/>
  <c r="T30" i="3" s="1"/>
  <c r="R31" i="1"/>
  <c r="E31" i="3" s="1"/>
  <c r="T31" i="3" s="1"/>
  <c r="R32" i="1"/>
  <c r="E32" i="3" s="1"/>
  <c r="T32" i="3" s="1"/>
  <c r="R33" i="1"/>
  <c r="E33" i="3" s="1"/>
  <c r="T33" i="3" s="1"/>
  <c r="R34" i="1"/>
  <c r="E34" i="3" s="1"/>
  <c r="T34" i="3" s="1"/>
  <c r="R35" i="1"/>
  <c r="E35" i="3" s="1"/>
  <c r="T35" i="3" s="1"/>
  <c r="R36" i="1"/>
  <c r="E36" i="3" s="1"/>
  <c r="T36" i="3" s="1"/>
  <c r="R37" i="1"/>
  <c r="E37" i="3" s="1"/>
  <c r="T37" i="3" s="1"/>
  <c r="R38" i="1"/>
  <c r="E38" i="3" s="1"/>
  <c r="T38" i="3" s="1"/>
  <c r="E39" i="3"/>
  <c r="T39" i="3" s="1"/>
  <c r="R40" i="1"/>
  <c r="E40" i="3" s="1"/>
  <c r="T40" i="3" s="1"/>
  <c r="R41" i="1"/>
  <c r="E41" i="3" s="1"/>
  <c r="T41" i="3" s="1"/>
  <c r="R42" i="1"/>
  <c r="E42" i="3" s="1"/>
  <c r="T42" i="3" s="1"/>
  <c r="R44" i="1"/>
  <c r="E44" i="3" s="1"/>
  <c r="T44" i="3" s="1"/>
  <c r="R45" i="1"/>
  <c r="E45" i="3" s="1"/>
  <c r="T45" i="3" s="1"/>
  <c r="R47" i="1"/>
  <c r="E47" i="3" s="1"/>
  <c r="T47" i="3" s="1"/>
  <c r="R48" i="1"/>
  <c r="E48" i="3" s="1"/>
  <c r="T48" i="3" s="1"/>
  <c r="R49" i="1"/>
  <c r="E49" i="3" s="1"/>
  <c r="T49" i="3" s="1"/>
  <c r="R50" i="1"/>
  <c r="E50" i="3" s="1"/>
  <c r="T50" i="3" s="1"/>
  <c r="R51" i="1"/>
  <c r="E51" i="3" s="1"/>
  <c r="T51" i="3" s="1"/>
  <c r="R52" i="1"/>
  <c r="E52" i="3" s="1"/>
  <c r="T52" i="3" s="1"/>
  <c r="R53" i="1"/>
  <c r="E53" i="3" s="1"/>
  <c r="T53" i="3" s="1"/>
  <c r="R54" i="1"/>
  <c r="E54" i="3" s="1"/>
  <c r="T54" i="3" s="1"/>
  <c r="R55" i="1"/>
  <c r="E55" i="3" s="1"/>
  <c r="T55" i="3" s="1"/>
  <c r="R56" i="1"/>
  <c r="E56" i="3" s="1"/>
  <c r="T56" i="3" s="1"/>
  <c r="R57" i="1"/>
  <c r="E57" i="3" s="1"/>
  <c r="T57" i="3" s="1"/>
  <c r="R58" i="1"/>
  <c r="E58" i="3" s="1"/>
  <c r="T58" i="3" s="1"/>
  <c r="R59" i="1"/>
  <c r="E59" i="3" s="1"/>
  <c r="T59" i="3" s="1"/>
  <c r="R60" i="1"/>
  <c r="E60" i="3" s="1"/>
  <c r="T60" i="3" s="1"/>
  <c r="R61" i="1"/>
  <c r="E61" i="3" s="1"/>
  <c r="T61" i="3" s="1"/>
  <c r="R62" i="1"/>
  <c r="E62" i="3" s="1"/>
  <c r="R63" i="1"/>
  <c r="E63" i="3" s="1"/>
  <c r="T63" i="3" s="1"/>
  <c r="R64" i="1"/>
  <c r="E64" i="3" s="1"/>
  <c r="T64" i="3" s="1"/>
  <c r="R65" i="1"/>
  <c r="E65" i="3" s="1"/>
  <c r="T65" i="3" s="1"/>
  <c r="R66" i="1"/>
  <c r="E66" i="3" s="1"/>
  <c r="T66" i="3" s="1"/>
  <c r="R67" i="1"/>
  <c r="E67" i="3" s="1"/>
  <c r="T67" i="3" s="1"/>
  <c r="R68" i="1"/>
  <c r="E68" i="3" s="1"/>
  <c r="T68" i="3" s="1"/>
  <c r="R69" i="1"/>
  <c r="E69" i="3" s="1"/>
  <c r="T69" i="3" s="1"/>
  <c r="R70" i="1"/>
  <c r="E70" i="3" s="1"/>
  <c r="T70" i="3" s="1"/>
  <c r="R71" i="1"/>
  <c r="E71" i="3" s="1"/>
  <c r="T71" i="3" s="1"/>
  <c r="R72" i="1"/>
  <c r="E72" i="3" s="1"/>
  <c r="T72" i="3" s="1"/>
  <c r="R73" i="1"/>
  <c r="E73" i="3" s="1"/>
  <c r="T73" i="3" s="1"/>
  <c r="R74" i="1"/>
  <c r="E74" i="3" s="1"/>
  <c r="T74" i="3" s="1"/>
  <c r="R75" i="1"/>
  <c r="E75" i="3" s="1"/>
  <c r="T75" i="3" s="1"/>
  <c r="R76" i="1"/>
  <c r="E76" i="3" s="1"/>
  <c r="T76" i="3" s="1"/>
  <c r="R77" i="1"/>
  <c r="E77" i="3" s="1"/>
  <c r="T77" i="3" s="1"/>
  <c r="R78" i="1"/>
  <c r="E78" i="3" s="1"/>
  <c r="T78" i="3" s="1"/>
  <c r="R79" i="1"/>
  <c r="E79" i="3" s="1"/>
  <c r="T79" i="3" s="1"/>
  <c r="R80" i="1"/>
  <c r="E80" i="3" s="1"/>
  <c r="T80" i="3" s="1"/>
  <c r="R81" i="1"/>
  <c r="E81" i="3" s="1"/>
  <c r="T81" i="3" s="1"/>
  <c r="R82" i="1"/>
  <c r="E82" i="3" s="1"/>
  <c r="T82" i="3" s="1"/>
  <c r="R83" i="1"/>
  <c r="E83" i="3" s="1"/>
  <c r="T83" i="3" s="1"/>
  <c r="R84" i="1"/>
  <c r="E84" i="3" s="1"/>
  <c r="T84" i="3" s="1"/>
  <c r="R85" i="1"/>
  <c r="E85" i="3" s="1"/>
  <c r="T85" i="3" s="1"/>
  <c r="R86" i="1"/>
  <c r="E86" i="3" s="1"/>
  <c r="T86" i="3" s="1"/>
  <c r="R88" i="1"/>
  <c r="E88" i="3" s="1"/>
  <c r="T88" i="3" s="1"/>
  <c r="R89" i="1"/>
  <c r="E89" i="3" s="1"/>
  <c r="T89" i="3" s="1"/>
  <c r="R90" i="1"/>
  <c r="E90" i="3" s="1"/>
  <c r="T90" i="3" s="1"/>
  <c r="R91" i="1"/>
  <c r="E91" i="3" s="1"/>
  <c r="T91" i="3" s="1"/>
  <c r="R92" i="1"/>
  <c r="E92" i="3" s="1"/>
  <c r="T92" i="3" s="1"/>
  <c r="R93" i="1"/>
  <c r="E93" i="3" s="1"/>
  <c r="T93" i="3" s="1"/>
  <c r="R94" i="1"/>
  <c r="E94" i="3" s="1"/>
  <c r="T94" i="3" s="1"/>
  <c r="R95" i="1"/>
  <c r="E95" i="3" s="1"/>
  <c r="T95" i="3" s="1"/>
  <c r="R96" i="1"/>
  <c r="E96" i="3" s="1"/>
  <c r="T96" i="3" s="1"/>
  <c r="R97" i="1"/>
  <c r="E97" i="3" s="1"/>
  <c r="T97" i="3" s="1"/>
  <c r="R98" i="1"/>
  <c r="E98" i="3" s="1"/>
  <c r="T98" i="3" s="1"/>
  <c r="R99" i="1"/>
  <c r="E99" i="3" s="1"/>
  <c r="T99" i="3" s="1"/>
  <c r="R100" i="1"/>
  <c r="E100" i="3" s="1"/>
  <c r="T100" i="3" s="1"/>
  <c r="R101" i="1"/>
  <c r="E101" i="3" s="1"/>
  <c r="T101" i="3" s="1"/>
  <c r="R102" i="1"/>
  <c r="E102" i="3" s="1"/>
  <c r="T102" i="3" s="1"/>
  <c r="R103" i="1"/>
  <c r="E103" i="3" s="1"/>
  <c r="T103" i="3" s="1"/>
  <c r="R104" i="1"/>
  <c r="E104" i="3" s="1"/>
  <c r="T104" i="3" s="1"/>
  <c r="R105" i="1"/>
  <c r="E105" i="3" s="1"/>
  <c r="T105" i="3" s="1"/>
  <c r="R106" i="1"/>
  <c r="E106" i="3" s="1"/>
  <c r="T106" i="3" s="1"/>
  <c r="R107" i="1"/>
  <c r="E107" i="3" s="1"/>
  <c r="T107" i="3" s="1"/>
  <c r="R108" i="1"/>
  <c r="E108" i="3" s="1"/>
  <c r="T108" i="3" s="1"/>
  <c r="R109" i="1"/>
  <c r="E109" i="3" s="1"/>
  <c r="T109" i="3" s="1"/>
  <c r="R110" i="1"/>
  <c r="E110" i="3" s="1"/>
  <c r="T110" i="3" s="1"/>
  <c r="R111" i="1"/>
  <c r="E111" i="3" s="1"/>
  <c r="T111" i="3" s="1"/>
  <c r="R112" i="1"/>
  <c r="E112" i="3" s="1"/>
  <c r="T112" i="3" s="1"/>
  <c r="R113" i="1"/>
  <c r="E113" i="3" s="1"/>
  <c r="T113" i="3" s="1"/>
  <c r="R114" i="1"/>
  <c r="E114" i="3" s="1"/>
  <c r="T114" i="3" s="1"/>
  <c r="R115" i="1"/>
  <c r="E115" i="3" s="1"/>
  <c r="T115" i="3" s="1"/>
  <c r="R116" i="1"/>
  <c r="E116" i="3" s="1"/>
  <c r="T116" i="3" s="1"/>
  <c r="R117" i="1"/>
  <c r="E117" i="3" s="1"/>
  <c r="T117" i="3" s="1"/>
  <c r="R118" i="1"/>
  <c r="E118" i="3" s="1"/>
  <c r="T118" i="3" s="1"/>
  <c r="R119" i="1"/>
  <c r="E119" i="3" s="1"/>
  <c r="T119" i="3" s="1"/>
  <c r="R121" i="1"/>
  <c r="E121" i="3" s="1"/>
  <c r="T121" i="3" s="1"/>
  <c r="R122" i="1"/>
  <c r="E122" i="3" s="1"/>
  <c r="T122" i="3" s="1"/>
  <c r="R123" i="1"/>
  <c r="E123" i="3" s="1"/>
  <c r="T123" i="3" s="1"/>
  <c r="R124" i="1"/>
  <c r="E124" i="3" s="1"/>
  <c r="T124" i="3" s="1"/>
  <c r="R125" i="1"/>
  <c r="E125" i="3" s="1"/>
  <c r="T125" i="3" s="1"/>
  <c r="R126" i="1"/>
  <c r="E126" i="3" s="1"/>
  <c r="T126" i="3" s="1"/>
  <c r="R127" i="1"/>
  <c r="E127" i="3" s="1"/>
  <c r="T127" i="3" s="1"/>
  <c r="R128" i="1"/>
  <c r="E128" i="3" s="1"/>
  <c r="T128" i="3" s="1"/>
  <c r="R129" i="1"/>
  <c r="E129" i="3" s="1"/>
  <c r="T129" i="3" s="1"/>
  <c r="R130" i="1"/>
  <c r="E130" i="3" s="1"/>
  <c r="T130" i="3" s="1"/>
  <c r="R131" i="1"/>
  <c r="E131" i="3" s="1"/>
  <c r="T131" i="3" s="1"/>
  <c r="R132" i="1"/>
  <c r="E132" i="3" s="1"/>
  <c r="T132" i="3" s="1"/>
  <c r="R133" i="1"/>
  <c r="E133" i="3" s="1"/>
  <c r="T133" i="3" s="1"/>
  <c r="R134" i="1"/>
  <c r="E134" i="3" s="1"/>
  <c r="T134" i="3" s="1"/>
  <c r="R135" i="1"/>
  <c r="E135" i="3" s="1"/>
  <c r="T135" i="3" s="1"/>
  <c r="R136" i="1"/>
  <c r="E136" i="3" s="1"/>
  <c r="T136" i="3" s="1"/>
  <c r="R137" i="1"/>
  <c r="E137" i="3" s="1"/>
  <c r="T137" i="3" s="1"/>
  <c r="R138" i="1"/>
  <c r="E138" i="3" s="1"/>
  <c r="T138" i="3" s="1"/>
  <c r="R139" i="1"/>
  <c r="E139" i="3" s="1"/>
  <c r="T139" i="3" s="1"/>
  <c r="R140" i="1"/>
  <c r="E140" i="3" s="1"/>
  <c r="T140" i="3" s="1"/>
  <c r="R141" i="1"/>
  <c r="E141" i="3" s="1"/>
  <c r="T141" i="3" s="1"/>
  <c r="R142" i="1"/>
  <c r="E142" i="3" s="1"/>
  <c r="T142" i="3" s="1"/>
  <c r="R143" i="1"/>
  <c r="E143" i="3" s="1"/>
  <c r="T143" i="3" s="1"/>
  <c r="R144" i="1"/>
  <c r="E144" i="3" s="1"/>
  <c r="T144" i="3" s="1"/>
  <c r="R145" i="1"/>
  <c r="E145" i="3" s="1"/>
  <c r="T145" i="3" s="1"/>
  <c r="R146" i="1"/>
  <c r="E146" i="3" s="1"/>
  <c r="T146" i="3" s="1"/>
  <c r="R147" i="1"/>
  <c r="E147" i="3" s="1"/>
  <c r="T147" i="3" s="1"/>
  <c r="R148" i="1"/>
  <c r="E148" i="3" s="1"/>
  <c r="T148" i="3" s="1"/>
  <c r="R149" i="1"/>
  <c r="E149" i="3" s="1"/>
  <c r="T149" i="3" s="1"/>
  <c r="R12" i="1"/>
  <c r="E12" i="3" s="1"/>
  <c r="T12" i="3" s="1"/>
  <c r="R11" i="1"/>
  <c r="E11" i="3" s="1"/>
  <c r="T11" i="3" s="1"/>
  <c r="R10" i="1"/>
  <c r="E10" i="3" s="1"/>
  <c r="T10" i="3" s="1"/>
  <c r="R9" i="1"/>
  <c r="E9" i="3" s="1"/>
  <c r="T9" i="3" s="1"/>
  <c r="R8" i="1"/>
  <c r="E8" i="3" s="1"/>
  <c r="T8" i="3" s="1"/>
  <c r="R7" i="1"/>
  <c r="E7" i="3" s="1"/>
  <c r="T7" i="3" s="1"/>
  <c r="R6" i="1"/>
  <c r="E6" i="3" s="1"/>
  <c r="T6" i="3" s="1"/>
  <c r="R5" i="1"/>
  <c r="E5" i="3" s="1"/>
  <c r="T5" i="3" s="1"/>
  <c r="R4" i="1"/>
  <c r="E4" i="3" s="1"/>
  <c r="E29" i="3" l="1"/>
  <c r="T29" i="3" s="1"/>
  <c r="T4" i="3"/>
  <c r="E150" i="3"/>
  <c r="T150" i="3" s="1"/>
  <c r="R150" i="1"/>
</calcChain>
</file>

<file path=xl/comments1.xml><?xml version="1.0" encoding="utf-8"?>
<comments xmlns="http://schemas.openxmlformats.org/spreadsheetml/2006/main">
  <authors>
    <author>Автор</author>
  </authors>
  <commentList>
    <comment ref="M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12500-08.12.25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новый собственник с 21.07.2025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15000-05.12.2025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5000-08.08.2024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10000-03.10,25</t>
        </r>
      </text>
    </comment>
    <comment ref="O1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5000-05.02.2026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3000-11,07,25
3000-31,07,25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2000-12.01.26</t>
        </r>
      </text>
    </comment>
    <comment ref="O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11.02.2026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03.10.2025-10000</t>
        </r>
      </text>
    </comment>
    <comment ref="L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6250-10.11.2025
18750-21.11.2025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65000-27.02.2025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41500-04.07</t>
        </r>
      </text>
    </comment>
    <comment ref="U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частичная оплата задолженности 27.02.2025 65000р.</t>
        </r>
      </text>
    </comment>
    <comment ref="M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5000-07.12.2025
5000-20.12.25</t>
        </r>
      </text>
    </comment>
    <comment ref="N2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5000-14.01.26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задолженность 25000-18.06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22000-03.09.25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10000-03.10.2025</t>
        </r>
      </text>
    </comment>
    <comment ref="O2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5000-05.02.2026</t>
        </r>
      </text>
    </comment>
    <comment ref="M2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15000-09:12 оплатил Бобылёв на уч.82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51000 оплата 05.11.2024 поделена между долгом 49000 и чл взн 24/25</t>
        </r>
      </text>
    </comment>
    <comment ref="T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5000-переплата16.04.2025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12.02.24</t>
        </r>
      </text>
    </comment>
    <comment ref="C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это взносы за водопровод.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Водопровод</t>
        </r>
      </text>
    </comment>
    <comment ref="O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5000-09.02.2026</t>
        </r>
      </text>
    </comment>
    <comment ref="P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5000-25.03.2026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42000-оплата задолженности за 23/24,24/25 и 9000 задолженность по эло-ву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списала 0,35 просто так.</t>
        </r>
      </text>
    </comment>
    <comment ref="I3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25000-05.08.2025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11500 оплата 10.09.24</t>
        </r>
      </text>
    </comment>
    <comment ref="L3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18750-06.11.2025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22.07.2024</t>
        </r>
      </text>
    </comment>
    <comment ref="J3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5000-07.09.2025</t>
        </r>
      </text>
    </comment>
    <comment ref="J3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10000-02.09.25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500р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переплата от 02.04.2025</t>
        </r>
      </text>
    </comment>
    <comment ref="M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5000-04.12.2025</t>
        </r>
      </text>
    </comment>
    <comment ref="P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5000-16.03.2026</t>
        </r>
      </text>
    </comment>
    <comment ref="T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02.04.2025-переплата 5000р</t>
        </r>
      </text>
    </comment>
    <comment ref="L4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1000-05.11.2025 +25000-05.11.2025; 1000-перенесла в электроэнергию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25000-10.08.2024</t>
        </r>
      </text>
    </comment>
    <comment ref="M4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12500-08.12.2025</t>
        </r>
      </text>
    </comment>
    <comment ref="C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12000-водопровод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10000-16.07.2024</t>
        </r>
      </text>
    </comment>
    <comment ref="E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Врлрпровод</t>
        </r>
      </text>
    </comment>
    <comment ref="M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10000-08.12.2025</t>
        </r>
      </text>
    </comment>
    <comment ref="T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12000-водопровод</t>
        </r>
      </text>
    </comment>
    <comment ref="M4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12500-08.12.2025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15000-01/12/2025</t>
        </r>
      </text>
    </comment>
    <comment ref="J5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2000-04.09.25
5000-24.09.25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4000-07.03.2026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10000--07.11.2025</t>
        </r>
      </text>
    </comment>
    <comment ref="F5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07.2025</t>
        </r>
      </text>
    </comment>
    <comment ref="F5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22000-01.10.2025</t>
        </r>
      </text>
    </comment>
    <comment ref="P5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5000-11.03.2026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8500-30.12.2024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500-26.12.2024</t>
        </r>
      </text>
    </comment>
    <comment ref="F5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11000-02.07.2025</t>
        </r>
      </text>
    </comment>
    <comment ref="P5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25000:поделила на 2уч 56 а и б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13000-26.12.2024</t>
        </r>
      </text>
    </comment>
    <comment ref="F6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11000-02.07.2025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35000
45000-28.04.2025
40000-02.05.2025: поделила на 2 участка (33390 и 6610)</t>
        </r>
      </text>
    </comment>
    <comment ref="F6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47000:22000 оплата за 24/25 25000 за 25/26</t>
        </r>
      </text>
    </comment>
    <comment ref="F6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109500 из 156500-19.03.2026</t>
        </r>
      </text>
    </comment>
    <comment ref="P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10000-05.03.2026 
4500-взнос;
5500-эл-во</t>
        </r>
      </text>
    </comment>
    <comment ref="I6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12000-04.08.25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25900-26.08.2024
24800-19.12.2024</t>
        </r>
      </text>
    </comment>
    <comment ref="L6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13000-10.11.2025</t>
        </r>
      </text>
    </comment>
    <comment ref="O6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12000-03.02.2026</t>
        </r>
      </text>
    </comment>
    <comment ref="O6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4000-05.02.26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9000,00-28.12.24</t>
        </r>
      </text>
    </comment>
    <comment ref="F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5000-03.07.2025</t>
        </r>
      </text>
    </comment>
    <comment ref="P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2000-13.03.2026</t>
        </r>
      </text>
    </comment>
    <comment ref="D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9500-02/08/2024</t>
        </r>
      </text>
    </comment>
    <comment ref="F7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4000-14,07,25
3000-12.09.2025</t>
        </r>
      </text>
    </comment>
    <comment ref="P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5000-27/03/2026</t>
        </r>
      </text>
    </comment>
    <comment ref="M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13000-05.12.2025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25000-20.08.2024</t>
        </r>
      </text>
    </comment>
    <comment ref="I8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500+16000 -04.08.2025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12000-15.07.2024</t>
        </r>
      </text>
    </comment>
    <comment ref="P8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12500-16.03.2026</t>
        </r>
      </text>
    </comment>
    <comment ref="N8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25000-03.01.2025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 из 60000-22.12.2025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P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4200-30.03.2026</t>
        </r>
      </text>
    </comment>
    <comment ref="N9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3000-18.01.26</t>
        </r>
      </text>
    </comment>
    <comment ref="P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3000-06.03.2026</t>
        </r>
      </text>
    </comment>
    <comment ref="I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3000-05.08.25</t>
        </r>
      </text>
    </comment>
    <comment ref="L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2000-01.11.2025
1000-21.11.2025</t>
        </r>
      </text>
    </comment>
    <comment ref="M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1000-20.12.2025</t>
        </r>
      </text>
    </comment>
    <comment ref="N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1000-12.01.26</t>
        </r>
      </text>
    </comment>
    <comment ref="O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1000-03.02.2026</t>
        </r>
      </text>
    </comment>
    <comment ref="P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2000-05.03.2026
1000-21.03.2026</t>
        </r>
      </text>
    </comment>
    <comment ref="Q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3000-03/04/2026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5000-10.10.2025</t>
        </r>
      </text>
    </comment>
    <comment ref="M9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5000-10.12.2025</t>
        </r>
      </text>
    </comment>
    <comment ref="O9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5000-21.02.2026</t>
        </r>
      </text>
    </comment>
    <comment ref="D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4000-оплата 03.09.2024 из суммы 26000</t>
        </r>
      </text>
    </comment>
    <comment ref="J9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02.09.2025</t>
        </r>
      </text>
    </comment>
    <comment ref="P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5000-05.03.2026</t>
        </r>
      </text>
    </comment>
    <comment ref="T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-15000,00</t>
        </r>
      </text>
    </comment>
    <comment ref="M10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4000-06.12.2025</t>
        </r>
      </text>
    </comment>
    <comment ref="K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4500-06.10.25</t>
        </r>
      </text>
    </comment>
    <comment ref="L10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2400-01.11.25</t>
        </r>
      </text>
    </comment>
    <comment ref="M10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2500-02.12.2025</t>
        </r>
      </text>
    </comment>
    <comment ref="P10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5000-02.03.2026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11500-08.08.2024</t>
        </r>
      </text>
    </comment>
    <comment ref="F10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12000-31.07.2025</t>
        </r>
      </text>
    </comment>
    <comment ref="K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6250-03.10.2025</t>
        </r>
      </text>
    </comment>
    <comment ref="M10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12500-04.12.2025</t>
        </r>
      </text>
    </comment>
    <comment ref="F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2000-07.2025</t>
        </r>
      </text>
    </comment>
    <comment ref="I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04.08.25-5000</t>
        </r>
      </text>
    </comment>
    <comment ref="J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5000-05.09.2025</t>
        </r>
      </text>
    </comment>
    <comment ref="K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3000-03.10.2025</t>
        </r>
      </text>
    </comment>
    <comment ref="M10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2000-01.12.2025
2000-26.12.2025</t>
        </r>
      </text>
    </comment>
    <comment ref="O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05.02.2026</t>
        </r>
      </text>
    </comment>
    <comment ref="P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2000-02.03.2026</t>
        </r>
      </text>
    </comment>
    <comment ref="Q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2000-02.04.2026</t>
        </r>
      </text>
    </comment>
    <comment ref="I11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05.08.2025</t>
        </r>
      </text>
    </comment>
    <comment ref="L1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3000-03.11.2025</t>
        </r>
      </text>
    </comment>
    <comment ref="P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2000-04.03.2026</t>
        </r>
      </text>
    </comment>
    <comment ref="F1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01.07.2025</t>
        </r>
      </text>
    </comment>
    <comment ref="M1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12500-08.12.2025</t>
        </r>
      </text>
    </comment>
    <comment ref="T1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переплата 600р убрала.01.04.2025</t>
        </r>
      </text>
    </comment>
    <comment ref="J1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5000-06.09.2025</t>
        </r>
      </text>
    </comment>
    <comment ref="K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2000-04.10.2025
2000-22.10.25</t>
        </r>
      </text>
    </comment>
    <comment ref="M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2000-06.12.2025</t>
        </r>
      </text>
    </comment>
    <comment ref="N1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3000-04.01.2026</t>
        </r>
      </text>
    </comment>
    <comment ref="O1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2000-06.02.2026</t>
        </r>
      </text>
    </comment>
    <comment ref="J12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25000-24.09.25</t>
        </r>
      </text>
    </comment>
    <comment ref="C1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разобъем платежи на 4 платежа под честное слово по 22625</t>
        </r>
      </text>
    </comment>
    <comment ref="D12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12000-10.11.2024 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Перелата 15930 от взносов от 16.02.2024</t>
        </r>
      </text>
    </comment>
    <comment ref="J13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6250-24.09.25</t>
        </r>
      </text>
    </comment>
    <comment ref="N131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P1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3000-31.03.2026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Предъявлены чеки 30000р за 20/21 и 22/23</t>
        </r>
      </text>
    </comment>
    <comment ref="D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20000-оплата 27.12.2024
21000-оплата 28.06.2025</t>
        </r>
      </text>
    </comment>
    <comment ref="C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</t>
        </r>
      </text>
    </comment>
    <comment ref="D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27.10.2024 оплата 4200 за май-июнь 2023/2024</t>
        </r>
      </text>
    </comment>
    <comment ref="M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5000-30.12.2025</t>
        </r>
      </text>
    </comment>
    <comment ref="N13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10000-13.01.26</t>
        </r>
      </text>
    </comment>
    <comment ref="F13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22000-15.09.2025</t>
        </r>
      </text>
    </comment>
    <comment ref="N1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10000-05.01.2026</t>
        </r>
      </text>
    </comment>
    <comment ref="K1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5000-08.10.2025</t>
        </r>
      </text>
    </comment>
    <comment ref="M1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5000-02.12.2025
5000-31.12.2025</t>
        </r>
      </text>
    </comment>
    <comment ref="P1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5000-07.03.2026</t>
        </r>
      </text>
    </comment>
    <comment ref="P14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6000-12.03.2026</t>
        </r>
      </text>
    </comment>
    <comment ref="K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3000-02.10.2025</t>
        </r>
      </text>
    </comment>
    <comment ref="M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2000-03.12.2025
2500-26.12.2025</t>
        </r>
      </text>
    </comment>
    <comment ref="O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2500-01.02.2026</t>
        </r>
      </text>
    </comment>
    <comment ref="P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2000-02.03.2026</t>
        </r>
      </text>
    </comment>
    <comment ref="D1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25000-25.12.2024</t>
        </r>
      </text>
    </comment>
    <comment ref="L14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5000-03.11.2025</t>
        </r>
      </text>
    </comment>
    <comment ref="M14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12500-12.12.2025
12500-29.12.2025</t>
        </r>
      </text>
    </comment>
    <comment ref="J14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2500-08.09.2025</t>
        </r>
      </text>
    </comment>
    <comment ref="M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5000-05.12.2025</t>
        </r>
      </text>
    </comment>
    <comment ref="P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5000-05.03.2026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новый собственник с 21.07.2025</t>
        </r>
      </text>
    </comment>
    <comment ref="C1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Врлрпровод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5000-08.08.2024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5000-16.12.2024</t>
        </r>
      </text>
    </comment>
    <comment ref="M1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7000-18.02.2025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10000-21.10.2024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3000-03.12.24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4000-03.03.2025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5000,00-03.04.2025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22000-22.10.2024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2000-12.12.2024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2000,00-14.01.25
5000,00-30.01.25</t>
        </r>
      </text>
    </comment>
    <comment ref="M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2000,00-11.02.2025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2000-11.03.2025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12000,00-03.10.2024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10000-04.04.2025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65000-27.02.2025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частичная оплата задолженности 27.02.2025 65000р.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10000-05.03.2025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5000-11.10.2024</t>
        </r>
      </text>
    </comment>
    <comment ref="M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2000,00-11.02.2025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задолженность 25000-18.06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10000-21.10.2024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4000-03.03.2025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10000-07.02.2024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51000 оплата 05.11.2024 поделена между долгом 49000 и чл взн 24/25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>51000 оплата 05.11.2024 поделена между долгом 49000 и чл взн 24/25 (2000р); 3000р-05.11.2024</t>
        </r>
      </text>
    </comment>
    <comment ref="R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5000-переплата16.04.2025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12.02.24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22000-02.09.2024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5000-18.12.2024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5000-03.02.25</t>
        </r>
      </text>
    </comment>
    <comment ref="N3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5000-22.03.2025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списала 0,35 просто так.</t>
        </r>
      </text>
    </comment>
    <comment ref="L3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 оплата 17.01.2025 ( в платежке стоит эл-во)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11500 оплата 10.09.24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22.07.2024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1000 - 10.12.24</t>
        </r>
      </text>
    </comment>
    <comment ref="N3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6000-14.03.2025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12000-10.12.2024</t>
        </r>
      </text>
    </comment>
    <comment ref="J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6000-05.11.2024</t>
        </r>
      </text>
    </comment>
    <comment ref="C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500р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5000-03.04.2025</t>
        </r>
      </text>
    </comment>
    <comment ref="R3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02.04.2025-переплата 5000р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10000-11.12.2024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25000-10.08.2024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10000-14.12.2024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6000-02.10.2024
5000-08.10.2024
8000-23.10.2024</t>
        </r>
      </text>
    </comment>
    <comment ref="C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12000-водопровод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10000-16.07.2024</t>
        </r>
      </text>
    </comment>
    <comment ref="O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15000-04.04.2025</t>
        </r>
      </text>
    </comment>
    <comment ref="Q4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7000-03.06.2025</t>
        </r>
      </text>
    </comment>
    <comment ref="R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 водопровод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12000-23.12.2024
10000-30.12.2024</t>
        </r>
      </text>
    </comment>
    <comment ref="N4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10000-1.03.2025</t>
        </r>
      </text>
    </comment>
    <comment ref="I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1833,34-25.10.2024</t>
        </r>
      </text>
    </comment>
    <comment ref="K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1833,34-06.12.2024</t>
        </r>
      </text>
    </comment>
    <comment ref="L5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1833,34 оплата 13,01.2025
1833,34 оплата 28.01.2024</t>
        </r>
      </text>
    </comment>
    <comment ref="N5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1833,34-12.03.2025</t>
        </r>
      </text>
    </comment>
    <comment ref="O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1833,34-04.04.2025
1833,34-28.04.2025</t>
        </r>
      </text>
    </comment>
    <comment ref="Q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15.06.2025-3916,62 , 2083,36-долг за 23/24,1833,26 взнос за 24/25</t>
        </r>
      </text>
    </comment>
    <comment ref="I5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2000-25.10.2024</t>
        </r>
      </text>
    </comment>
    <comment ref="M5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2000-25.02.2025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12000-25.02.2025</t>
        </r>
      </text>
    </comment>
    <comment ref="M5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15000-25.02.2025</t>
        </r>
      </text>
    </comment>
    <comment ref="K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12000--10.12.2024</t>
        </r>
      </text>
    </comment>
    <comment ref="P5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2000-12.05.2025</t>
        </r>
      </text>
    </comment>
    <comment ref="Q5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5000-16.06.2025
2000-20.06.2025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8500-30.12.2024</t>
        </r>
      </text>
    </comment>
    <comment ref="L5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13000-03.01.2024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500-26.12.2024</t>
        </r>
      </text>
    </comment>
    <comment ref="D6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13000-26.12.2024</t>
        </r>
      </text>
    </commen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35000
45000-28.04.2025
40000-02.05.2025: поделила на 2 участка (33390 и 6610)</t>
        </r>
      </text>
    </comment>
    <comment ref="G6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15000- оплата за эл-во 10000;взнос 5000; 30.08.2024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30.12.2024-оплата из 15000р:7000р -эл-во и 8000р-взнос</t>
        </r>
      </text>
    </comment>
    <comment ref="N6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5000-24.03.2025</t>
        </r>
      </text>
    </comment>
    <comment ref="O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оплачено 7000:3000-эл-во;4000-взнос-28.04.2025</t>
        </r>
      </text>
    </comment>
    <comment ref="N6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5000-11.03.2025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25900-26.08.2024
24800-19.12.2024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3000,00-03.10.2024</t>
        </r>
      </text>
    </comment>
    <comment ref="O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3000,00-04.04.2025</t>
        </r>
      </text>
    </comment>
    <comment ref="Q6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2000-05.06.2025
2000-07.06.2025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9000,00-28.12.24</t>
        </r>
      </text>
    </comment>
    <comment ref="M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3000.00-05.02.2025</t>
        </r>
      </text>
    </comment>
    <comment ref="N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2000-05.03.2025</t>
        </r>
      </text>
    </comment>
    <comment ref="Q7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10000-05.06.2025</t>
        </r>
      </text>
    </comment>
    <comment ref="D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9500-02/08/2024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2000-16.10.2024
2000-30.10.2024</t>
        </r>
      </text>
    </comment>
    <comment ref="M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4000-14.02.2025</t>
        </r>
      </text>
    </comment>
    <comment ref="M7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15000-24.02.2025</t>
        </r>
      </text>
    </comment>
    <comment ref="M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12000-10.02.2025</t>
        </r>
      </text>
    </comment>
    <comment ref="O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10000-04.04.2025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25000-20.08.2024</t>
        </r>
      </text>
    </comment>
    <comment ref="K7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22000-01.12.2024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5000-12.07.2024;
3000-25.07.2024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06.09.2024 забрала с оплаты за эл-во с 82 уч. На оплату взносов уч.82 10000р ;
1000-25.09.2024</t>
        </r>
      </text>
    </comment>
    <comment ref="M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18000-28.02.2025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12000-15.07.2024</t>
        </r>
      </text>
    </comment>
    <comment ref="O8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07.04.2025-12000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оплата 03.10.2024</t>
        </r>
      </text>
    </comment>
    <comment ref="I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3700-оплата 01.10.2024</t>
        </r>
      </text>
    </comment>
    <comment ref="K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3700-03,12,2024</t>
        </r>
      </text>
    </comment>
    <comment ref="O8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3700-01.04.2025</t>
        </r>
      </text>
    </comment>
    <comment ref="M9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10000-18.02.2025</t>
        </r>
      </text>
    </comment>
    <comment ref="I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2000,00-03.10.2024</t>
        </r>
      </text>
    </comment>
    <comment ref="K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2000-05.12.2024
2000-25.12.2024</t>
        </r>
      </text>
    </comment>
    <comment ref="L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2000-08.01.2025</t>
        </r>
      </text>
    </comment>
    <comment ref="M9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2000-03.02.2025
3000-07/02/2025</t>
        </r>
      </text>
    </comment>
    <comment ref="O9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3000-03.04.2025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10000,00-09.12.24</t>
        </r>
      </text>
    </comment>
    <comment ref="M9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12000-07.02.2025</t>
        </r>
      </text>
    </comment>
    <comment ref="D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4000-оплата 03.09.2024 из суммы 26000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22000-оплата 03.09 из суммы 26000</t>
        </r>
      </text>
    </comment>
    <comment ref="I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22000-14.10.2024</t>
        </r>
      </text>
    </comment>
    <comment ref="I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10000-02.10.2024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5000-04.07.2024;
2000-26.07.2024</t>
        </r>
      </text>
    </comment>
    <comment ref="O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15000-03.04.2025</t>
        </r>
      </text>
    </comment>
    <comment ref="Q10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5000-05.06.2025</t>
        </r>
      </text>
    </comment>
    <comment ref="R10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-15000,00</t>
        </r>
      </text>
    </comment>
    <comment ref="I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6000-15.10.2024</t>
        </r>
      </text>
    </comment>
    <comment ref="N10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2000-06.03.2025</t>
        </r>
      </text>
    </comment>
    <comment ref="O10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2000-23.04.2025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11500-08.08.2024</t>
        </r>
      </text>
    </comment>
    <comment ref="M10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10000-25.02.25</t>
        </r>
      </text>
    </comment>
    <comment ref="L10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14666,66-25.01.2024</t>
        </r>
      </text>
    </comment>
    <comment ref="M10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844,00-оплата Осиповой до продажи 25.02.2025</t>
        </r>
      </text>
    </comment>
    <comment ref="I10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2000-01.10.2024</t>
        </r>
      </text>
    </comment>
    <comment ref="K10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2000-03.12.2024
2000-27.12.2024</t>
        </r>
      </text>
    </comment>
    <comment ref="N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2000-03.03.2025</t>
        </r>
      </text>
    </comment>
    <comment ref="Q10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02.06</t>
        </r>
      </text>
    </comment>
    <comment ref="I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15000-14.10.2024</t>
        </r>
      </text>
    </comment>
    <comment ref="I1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22000-17.10.2024</t>
        </r>
      </text>
    </comment>
    <comment ref="H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ПРОВЕРИТЬ оплату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 оплата 02.08 написано,что за чв 23-24. Но у меня долг погашен</t>
        </r>
      </text>
    </comment>
    <comment ref="K1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10000р-02.12.2024</t>
        </r>
      </text>
    </comment>
    <comment ref="M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5000,00-05.02.2025</t>
        </r>
      </text>
    </comment>
    <comment ref="O1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08.04.2025</t>
        </r>
      </text>
    </comment>
    <comment ref="N1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11000-03.03.2025</t>
        </r>
      </text>
    </comment>
    <comment ref="I1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22000-17.10.2024</t>
        </r>
      </text>
    </comment>
    <comment ref="N1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22000-13.03.2025 </t>
        </r>
      </text>
    </comment>
    <comment ref="R1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переплата 600р убрала.01.04.2025</t>
        </r>
      </text>
    </comment>
    <comment ref="I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2000,00-03.10.2024
2000,00-17.10.2024</t>
        </r>
      </text>
    </comment>
    <comment ref="K1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3000-13.12.2024</t>
        </r>
      </text>
    </comment>
    <comment ref="N12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2000-15.03.2025</t>
        </r>
      </text>
    </comment>
    <comment ref="C1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разобъем платежи на 4 платежа под честное слово по 22625</t>
        </r>
      </text>
    </comment>
    <comment ref="D12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12000-10.11.2024 </t>
        </r>
      </text>
    </comment>
    <comment ref="I1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5500-01.10.2024</t>
        </r>
      </text>
    </comment>
    <comment ref="Q12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5500-05.06.2025</t>
        </r>
      </text>
    </comment>
    <comment ref="I1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2000-11.10.2024</t>
        </r>
      </text>
    </comment>
    <comment ref="M1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22000-05.02.2025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Перелата 15930 от взносов от 16.02.2024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6070-05.09.2024</t>
        </r>
      </text>
    </comment>
    <comment ref="K1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7000-05.12.2024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Предъявлены чеки 30000р за 20/21 и 22/23</t>
        </r>
      </text>
    </comment>
    <comment ref="D1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20000-оплата 27.12.2024
21000-оплата 28.06.2025</t>
        </r>
      </text>
    </comment>
    <comment ref="C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реш. Чл. Правл. от 01.11.2024 снята зад-ность в сумме 115890,40 Остаток долга: водопровод 8000+6000,ворота 3000 (отмена взносов в декабре 2024 по решению председателя) Остаток 4200</t>
        </r>
      </text>
    </comment>
    <comment ref="D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27.10.2024 оплата 4200 за май-июнь 2023/2024</t>
        </r>
      </text>
    </comment>
    <comment ref="I1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27.10.2024-5400р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5000-20.10.2024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5000-02.10.2024</t>
        </r>
      </text>
    </comment>
    <comment ref="K1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5000-07.12.24
7000-29.12.2024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7000-06.09.2024;
5000-22.09.2024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5000-07.12.2024
5000-26.12.2024</t>
        </r>
      </text>
    </comment>
    <comment ref="M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7000-14.02.2025</t>
        </r>
      </text>
    </comment>
    <comment ref="N14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7000-03.03.2025</t>
        </r>
      </text>
    </comment>
    <comment ref="O1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8000-04.04.2025</t>
        </r>
      </text>
    </comment>
    <comment ref="I1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2000-27.10.2024
</t>
        </r>
      </text>
    </comment>
    <comment ref="K1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2000,00-05.12.2024
2000,00-29.12.2024</t>
        </r>
      </text>
    </comment>
    <comment ref="M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2000-25.02.2025</t>
        </r>
      </text>
    </comment>
    <comment ref="N142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2000-28.03.2025</t>
        </r>
      </text>
    </comment>
    <comment ref="D1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25000-25.12.2024</t>
        </r>
      </text>
    </comment>
    <comment ref="K14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5000-06.12.24</t>
        </r>
      </text>
    </comment>
    <comment ref="I1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22000-17.10.2024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2200,00-08.10.2024</t>
        </r>
      </text>
    </comment>
    <comment ref="N14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2500-05.03.2025</t>
        </r>
      </text>
    </comment>
    <comment ref="O14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2500-08.04.2025</t>
        </r>
      </text>
    </comment>
    <comment ref="P14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2700-02.05.2025</t>
        </r>
      </text>
    </comment>
    <comment ref="Q14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5500-09.06.2025</t>
        </r>
      </text>
    </comment>
  </commentList>
</comments>
</file>

<file path=xl/sharedStrings.xml><?xml version="1.0" encoding="utf-8"?>
<sst xmlns="http://schemas.openxmlformats.org/spreadsheetml/2006/main" count="883" uniqueCount="245">
  <si>
    <t>Ф.И.О.</t>
  </si>
  <si>
    <t>ПОЛЯКОВА
Елена Владимировна</t>
  </si>
  <si>
    <t>2/1</t>
  </si>
  <si>
    <t>ВИНОГРАДОВА
Ольга Васильевна</t>
  </si>
  <si>
    <t>2/2</t>
  </si>
  <si>
    <t xml:space="preserve">Виноградов </t>
  </si>
  <si>
    <t>ЛУКУНИН
Андрей Александрович</t>
  </si>
  <si>
    <t>МАЛЮКИНА
Юлия Викторовна</t>
  </si>
  <si>
    <t>ЩИТОВА
Елена Павловна</t>
  </si>
  <si>
    <t>АКСЁНОВ
Александр Валерьевич</t>
  </si>
  <si>
    <t>ПАНКРАТОВ
Михаил Николаевич</t>
  </si>
  <si>
    <t>КОВАЛЁВ
Михаил Николаевич</t>
  </si>
  <si>
    <t>ГАНКИН
 Андрей Леонидович</t>
  </si>
  <si>
    <t>ШУЛИКОВСКАЯ
Юлия Александровна</t>
  </si>
  <si>
    <t>АНТОНОВА
Юлия Анатольевна</t>
  </si>
  <si>
    <t>УДАЛОВА
Елена Александровна</t>
  </si>
  <si>
    <t>13-16</t>
  </si>
  <si>
    <t>ХОЛЬКИНА
Светлана Васильевна</t>
  </si>
  <si>
    <t>14/1-14/2</t>
  </si>
  <si>
    <t>ДОНСКОЙ
Алексей Александрович</t>
  </si>
  <si>
    <t>ЗЫКОВА
Татьяна Валериевна</t>
  </si>
  <si>
    <t>МОРОЗЕНКОВА
Светлана Александровна</t>
  </si>
  <si>
    <t>ЛИСИЦИНА
Елена Олеговна</t>
  </si>
  <si>
    <t>ГОРОДИШЕНИНА
Юлия Юрьевна</t>
  </si>
  <si>
    <t>СТАРОВОЙТОВА
Ольга Владимировна</t>
  </si>
  <si>
    <t>ЕГОРОВ
Андрей Константинович</t>
  </si>
  <si>
    <t>22-1</t>
  </si>
  <si>
    <t>ПАНКРАТОВА
Светлана Леонидовна</t>
  </si>
  <si>
    <t>22-2</t>
  </si>
  <si>
    <t xml:space="preserve">ЕГОРОВА
Екатерина Дмитриевна </t>
  </si>
  <si>
    <t>КОПТЕВА
Вера Николаевна</t>
  </si>
  <si>
    <t>Коряков Михаил</t>
  </si>
  <si>
    <t>БЕРЕЖНОВ
Евгений Львович</t>
  </si>
  <si>
    <t>ВОСТРИКОВ
Игорь Владимирович</t>
  </si>
  <si>
    <t>ГРИГОРКИН
Виктор Викторович</t>
  </si>
  <si>
    <t>САНИНА 
Елена Яковлевна</t>
  </si>
  <si>
    <t>МОИСЕЕНКО
Наталия Львовна</t>
  </si>
  <si>
    <t>31/2</t>
  </si>
  <si>
    <t>АНДРОНОВА
Марина Валентиновна</t>
  </si>
  <si>
    <t>32-55</t>
  </si>
  <si>
    <t>ДУДКИНА
Татьяна Эдуардовна</t>
  </si>
  <si>
    <t>НЕТ  СОБСТВЕННИКА</t>
  </si>
  <si>
    <t>РЫЖЕНКОВА
Валентина Вячеславовна</t>
  </si>
  <si>
    <t>КОЛЕСНИК
Светлана Ивановна</t>
  </si>
  <si>
    <t>БЕГУН
Андрей Александрович</t>
  </si>
  <si>
    <t>МАКСИМОВ
Алексей Михайлович</t>
  </si>
  <si>
    <t>ДАВЛЕТОВА
Мария Ивановна</t>
  </si>
  <si>
    <t>БОРИСЕВИЧ
Галина Матвеевна</t>
  </si>
  <si>
    <t>ПОТАПОВ
Олег Борисович</t>
  </si>
  <si>
    <t>ЯКОВЛЕВА
Елена Николаевна</t>
  </si>
  <si>
    <t>ПОТАПОВА
Наталья Борисовна</t>
  </si>
  <si>
    <t>БОГАНОВА
Татьяна Владимировна</t>
  </si>
  <si>
    <t>ГРОМОВ
Александр Сергеевич</t>
  </si>
  <si>
    <t>ЩЕРБАКОВ
Андрей Михайлович</t>
  </si>
  <si>
    <t>Селедцов Михаил Анатольевич</t>
  </si>
  <si>
    <t>ПУЛЬЧЕВ
Андрей Владимирович</t>
  </si>
  <si>
    <t>МЫШКО
Алексей</t>
  </si>
  <si>
    <t>НИКОЛАЕВ
Алексей Александрович</t>
  </si>
  <si>
    <t>РАЩУПКИНА
Анна Александровна</t>
  </si>
  <si>
    <t>АЛИЕВА
Анастасия Владимировна</t>
  </si>
  <si>
    <t>МИРОНОВ
Геннадий Васильевич</t>
  </si>
  <si>
    <t>ГОРБАТОВ
Сергей Эдуардович</t>
  </si>
  <si>
    <t>56-a</t>
  </si>
  <si>
    <t>БУРЦЕВ
Владимир Михайлович</t>
  </si>
  <si>
    <t>56-b</t>
  </si>
  <si>
    <t>ЗАЙЦЕВА
Нина Владимировна</t>
  </si>
  <si>
    <t>АНОХИН
Вадим Николаевич</t>
  </si>
  <si>
    <t>ЧЕРТКОВА
Нина Александровна</t>
  </si>
  <si>
    <t>МЕЛЬНИК
Геннадий Анатольевич</t>
  </si>
  <si>
    <t>ТЕРЕХОВ
Сергей Владимирович</t>
  </si>
  <si>
    <t>КОСТЮКОВСКАЯ
Эмма Исааковна</t>
  </si>
  <si>
    <t>МИРОНОВА
Инна Борисовна</t>
  </si>
  <si>
    <t>МУХИН
Дмитрий Борисович</t>
  </si>
  <si>
    <t>СЮРКАЛОВА
Ирина Михайловна</t>
  </si>
  <si>
    <t>ШАЛАЕВА
Лариса Васильевна</t>
  </si>
  <si>
    <t>АНИКАНОВ
Дмитрий Андреевич</t>
  </si>
  <si>
    <t>ЦУЛАЯ
Арчил Зурабович</t>
  </si>
  <si>
    <t>ЖУКОВ
Сергей Валентинович</t>
  </si>
  <si>
    <t>ДАЯН
Степан Степанович</t>
  </si>
  <si>
    <t>КРИЧЕВЕЦ
Римма Зиновьевна</t>
  </si>
  <si>
    <t>72-1</t>
  </si>
  <si>
    <t>ТИТУС
Юлия Олеговна</t>
  </si>
  <si>
    <t>72-2</t>
  </si>
  <si>
    <t>ЕРЁМИН
Андрей Георгиевич</t>
  </si>
  <si>
    <t>Плыкин Виталий</t>
  </si>
  <si>
    <t>74-82</t>
  </si>
  <si>
    <t>КОЗЛОВ
Андрей Андреевич</t>
  </si>
  <si>
    <t xml:space="preserve">76
</t>
  </si>
  <si>
    <t>БЕЛЯЕВ
Алексей Тимофеевич</t>
  </si>
  <si>
    <t>БАРЫШНИКОВА
Марина Николаевна</t>
  </si>
  <si>
    <t>ЕФИМОВА
Наталья Викторовна</t>
  </si>
  <si>
    <t>Нушин Наталья</t>
  </si>
  <si>
    <t>ГЕРЧИКОВА
Елена Юрьевна</t>
  </si>
  <si>
    <t>ЛОСЕВ
Валерий Геннадьевич</t>
  </si>
  <si>
    <t>РЯБЧЕНКОВ
Николай Владимирович</t>
  </si>
  <si>
    <t>ДЕМЬЯНЧЕНКО
Никита Анатольевич</t>
  </si>
  <si>
    <t>ПАЛАЗНИК
Ольга Михайловна</t>
  </si>
  <si>
    <t>КРАЙНЮЧЕНКО
Валерия Васильевна</t>
  </si>
  <si>
    <t>КУЗЬМИЧЕВА
Екатерина Юрьевна</t>
  </si>
  <si>
    <t>ЛАТЫШЕВ
Константин Евгеньевич</t>
  </si>
  <si>
    <t>90-94</t>
  </si>
  <si>
    <t>ПАПКО
Мария Юрьевна</t>
  </si>
  <si>
    <t>МИЦИЧ
Драгиша</t>
  </si>
  <si>
    <t>КОШЕЛЕВ
Игорь Иванович</t>
  </si>
  <si>
    <t>АФАНАСКИНА
Анастасия Витальевна</t>
  </si>
  <si>
    <t>ТИМОФЕЕВА
Екатерина Николаевна</t>
  </si>
  <si>
    <t>ДАНИЛИНА
Ольга Владимировна</t>
  </si>
  <si>
    <t>СЕМЁНКИН
Фёдор Борисович</t>
  </si>
  <si>
    <t>КИЧАТОВА
Мария Сергеевна</t>
  </si>
  <si>
    <t>РАКИТИНА
Елена Феликсовна</t>
  </si>
  <si>
    <t>КОСТАКОВА
Галина Александровна</t>
  </si>
  <si>
    <t>МАМОНТОВА
Наталья Владимировна</t>
  </si>
  <si>
    <t>ГУСАКОВА
Вера Михайловна</t>
  </si>
  <si>
    <t>Болтухина Т.М./ОСИПОВА
Татьяна Михайловна</t>
  </si>
  <si>
    <t>ТИХОМИРОВ
Михаил Анатольевич</t>
  </si>
  <si>
    <t>ЧЕРНОВА
Екатерина Александровна</t>
  </si>
  <si>
    <t>ФИЛЮШИНА
Татьяна Михайловна</t>
  </si>
  <si>
    <t>ЮДКИС
Софья Марковна</t>
  </si>
  <si>
    <t>ТУЛОВОВА
Ольга Сергеевна</t>
  </si>
  <si>
    <t>МАЛЬЦЕВА
Наталья Борисовна</t>
  </si>
  <si>
    <t>ЗАЦЕПИНА
Зоя Борисовна</t>
  </si>
  <si>
    <t>ШИЛОВА
Елена Александровна</t>
  </si>
  <si>
    <t>ЛИМАРЕНКО
Елена Александровна</t>
  </si>
  <si>
    <t>АФАНАСЬЕВА
Елена Петровна</t>
  </si>
  <si>
    <t>САВИНИЧ
Татьяна Алексеевна</t>
  </si>
  <si>
    <t>ГУБЕНКО
Наталья Геннадьевна</t>
  </si>
  <si>
    <t>СЕНЯВИНА
Наталья Константиновна</t>
  </si>
  <si>
    <t>БЫКОВА
Ирина Константиновна / Максимова М.С.</t>
  </si>
  <si>
    <t>БЫСТРОВА
Наталья Петровна</t>
  </si>
  <si>
    <t>КИЧАТОВ
Сергей Александрович</t>
  </si>
  <si>
    <t>ДУБНОВ
Евгений Владимирович</t>
  </si>
  <si>
    <t>КОНОНОВА
Елена Александровна</t>
  </si>
  <si>
    <t>АЛТУФЬЕВА
Тамара Васильевна</t>
  </si>
  <si>
    <t>125-127</t>
  </si>
  <si>
    <t>КУСНИРОВИЧ
Эдит Иосифовна</t>
  </si>
  <si>
    <t>СМИРНОВА
Светлана Викторовна</t>
  </si>
  <si>
    <t>ВОЛКОВА
Екатерина Николаевна</t>
  </si>
  <si>
    <t>ЩЕРБАКОВА
Татьяна Валерьевна / Жукова Наталья Николаевна</t>
  </si>
  <si>
    <t>130-1</t>
  </si>
  <si>
    <t>Сафиуллина Кристина Владимировна</t>
  </si>
  <si>
    <t>130-2</t>
  </si>
  <si>
    <t>ЧЕРНЫХ
Надежда Юрьевна</t>
  </si>
  <si>
    <t>СЕДОВ
Сергей Георгиевич</t>
  </si>
  <si>
    <t>АХЛЕБИНИНСКИЙ
Ярослав Викторович</t>
  </si>
  <si>
    <t>МАРКОВ
Сергей Алексеевич</t>
  </si>
  <si>
    <t>ШАГУРИН
Михаил Леонидович</t>
  </si>
  <si>
    <t>НИКИТИНА
Кристина Рафаэльевна</t>
  </si>
  <si>
    <t>РАДЬКО
Людмила Валентиновна</t>
  </si>
  <si>
    <t>ТАФЛИОВИЧ
Дмитрий Робертович</t>
  </si>
  <si>
    <t>НАУМЕНКО
Александр Михайлович</t>
  </si>
  <si>
    <t>ЖУКОВЕЦ
Елена Александровна</t>
  </si>
  <si>
    <t>СИНЕЛЬНИКОВ
Лев Николаевич</t>
  </si>
  <si>
    <t>Елена</t>
  </si>
  <si>
    <t>143-1</t>
  </si>
  <si>
    <t>ЛАПТЕВА
Юлия Константиновна</t>
  </si>
  <si>
    <t>143-2</t>
  </si>
  <si>
    <t>МАМАЕВА
Ольга Константиновна</t>
  </si>
  <si>
    <t>ЗУБОВА
Ольга Юрьевна</t>
  </si>
  <si>
    <t>Членов СНТ 117</t>
  </si>
  <si>
    <t>Индивидуалов 6</t>
  </si>
  <si>
    <t>Будущие члены 4</t>
  </si>
  <si>
    <t>собственник не известен</t>
  </si>
  <si>
    <t>59-60</t>
  </si>
  <si>
    <t>0</t>
  </si>
  <si>
    <t>11 500</t>
  </si>
  <si>
    <t>12 500</t>
  </si>
  <si>
    <t>13 000</t>
  </si>
  <si>
    <t>113 390</t>
  </si>
  <si>
    <t>116 200</t>
  </si>
  <si>
    <t>278 210,35</t>
  </si>
  <si>
    <t xml:space="preserve"> </t>
  </si>
  <si>
    <t>25000</t>
  </si>
  <si>
    <t>0,00</t>
  </si>
  <si>
    <t>223 550,35</t>
  </si>
  <si>
    <t>на 01.07.2024</t>
  </si>
  <si>
    <t xml:space="preserve">взносы 2024/2025 </t>
  </si>
  <si>
    <t>Членский взнос за 2024-2025г.г.</t>
  </si>
  <si>
    <t>№ уч.</t>
  </si>
  <si>
    <t>Задолженность за предыдущие годы</t>
  </si>
  <si>
    <t>Сумма взноса</t>
  </si>
  <si>
    <t>Итого задолженность</t>
  </si>
  <si>
    <t>оплачена задолженность</t>
  </si>
  <si>
    <t>Таблица по погашению задолженности за предыдущие годы и оплате членского взноса за 2024-2025 г.г.                          СНТ "Химик-2"</t>
  </si>
  <si>
    <t>оплачен взнос июль</t>
  </si>
  <si>
    <t>оплачен взнос август</t>
  </si>
  <si>
    <t>оплачен взнос сентябрь</t>
  </si>
  <si>
    <t>оплачен взнос октябрь</t>
  </si>
  <si>
    <t>оплачен взнос ноябрь</t>
  </si>
  <si>
    <t>оплачен взнос декабрь</t>
  </si>
  <si>
    <t>оплачен взнос январь</t>
  </si>
  <si>
    <t>оплачен взнос февраль</t>
  </si>
  <si>
    <t>оплачен взнос март</t>
  </si>
  <si>
    <t>оплачен взнос апрель</t>
  </si>
  <si>
    <t>оплачен взнос май</t>
  </si>
  <si>
    <t>оплачен взнос июнь</t>
  </si>
  <si>
    <t>МЫШКО
Алексей Сергеевич</t>
  </si>
  <si>
    <t>Волкогонов</t>
  </si>
  <si>
    <t>Зейналова Светлана</t>
  </si>
  <si>
    <t>Розанов/ФИЛЮШИНА
Татьяна Михайловна</t>
  </si>
  <si>
    <t>ИТОГО</t>
  </si>
  <si>
    <t>10</t>
  </si>
  <si>
    <t>ШУЛИКОВСКАЯ 
Юлия Александровна/Кофман</t>
  </si>
  <si>
    <t>Участок</t>
  </si>
  <si>
    <t>долг</t>
  </si>
  <si>
    <t>82-74</t>
  </si>
  <si>
    <t>Жемердеев
Олег Васильевич / Романова Марина Александровна</t>
  </si>
  <si>
    <t>ЖЕМЕРДЕЕВ
Олег Васильевич / РОМАНОВА Марина Александровна</t>
  </si>
  <si>
    <t>Панина (Старченко)Екатерина Евгеньевна</t>
  </si>
  <si>
    <t>Ушков Вадим Михайлович</t>
  </si>
  <si>
    <t>итого за 24/25</t>
  </si>
  <si>
    <t>Задолженность за предыдущие годы с оплатой в  24/25</t>
  </si>
  <si>
    <t>оплачена задолженность в 24/25гг</t>
  </si>
  <si>
    <t>Задолженность за предыдущие годы с оплатой в  25/26</t>
  </si>
  <si>
    <t>АДМИНИСТРАЦИЯ ДОМОДЕДОВО</t>
  </si>
  <si>
    <t>Членский взнос за 2025-2026г.г.</t>
  </si>
  <si>
    <t>взносы 2025/20256</t>
  </si>
  <si>
    <t>Таблица по погашению задолженности за предыдущие годы и оплате членского взноса за 2025-2026 г.г.                          СНТ "Химик-2"</t>
  </si>
  <si>
    <t>17-19</t>
  </si>
  <si>
    <t>19-17</t>
  </si>
  <si>
    <t>ЛУКУНИН
Илья Андреевич</t>
  </si>
  <si>
    <t>отказывается оплачивать задолженности за прошлые года</t>
  </si>
  <si>
    <t>Постараемся закрыть долг за взносы 24/25 до конца августа.</t>
  </si>
  <si>
    <t>Аида Константиновна: Я не успею оплатить, т.к. завтра уезжаю. Когда приеду оплачу абсолютно все до копейки. Извините.</t>
  </si>
  <si>
    <t>Денег нет. Сижу безработы</t>
  </si>
  <si>
    <t>нет связи</t>
  </si>
  <si>
    <t>не разговаривает, бросает трубку</t>
  </si>
  <si>
    <t>Задолженность водопровод</t>
  </si>
  <si>
    <t>Оплатим в сентябре-октябре</t>
  </si>
  <si>
    <t>Оплатил предыдущие задолженности, пока не успел оплатить данные взносы.</t>
  </si>
  <si>
    <t>Потихоньку оплачивает задолженности</t>
  </si>
  <si>
    <t>Умерла. Новый собственник не объявлялся</t>
  </si>
  <si>
    <t>Сегодня связалась со мной. Обещала оплатить</t>
  </si>
  <si>
    <t>Находится за границей. Потихоньку платят задолженность  родственники</t>
  </si>
  <si>
    <t>Ответа нет.</t>
  </si>
  <si>
    <t>Родственник не отвечает</t>
  </si>
  <si>
    <t>понижаем</t>
  </si>
  <si>
    <t>ждем</t>
  </si>
  <si>
    <t>убираем водопровод</t>
  </si>
  <si>
    <t>в суд</t>
  </si>
  <si>
    <t>ждём</t>
  </si>
  <si>
    <t>27-29</t>
  </si>
  <si>
    <t>29-27</t>
  </si>
  <si>
    <t>Тупикова Анна</t>
  </si>
  <si>
    <t>Ушков В.М.</t>
  </si>
  <si>
    <t>ЕГОРОВА
Екатерина Дмитриевна /Бобылёв Андрей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</si>
</sst>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8"/>
      <name val="Arial Cyr"/>
      <charset val="204"/>
    </font>
    <font>
      <b/>
      <sz val="8"/>
      <color rgb="FFFF000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name val="Arial Cyr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"/>
      <color theme="0"/>
      <name val="Calibri"/>
      <family val="2"/>
      <charset val="204"/>
      <scheme val="minor"/>
    </font>
    <font>
      <sz val="13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b/>
      <sz val="8"/>
      <color theme="0"/>
      <name val="Arial Cyr"/>
      <charset val="204"/>
    </font>
    <font>
      <sz val="8"/>
      <color theme="0"/>
      <name val="Arial Cyr"/>
      <charset val="204"/>
    </font>
    <font>
      <sz val="9"/>
      <color theme="0"/>
      <name val="Arial"/>
      <family val="2"/>
      <charset val="204"/>
    </font>
    <font>
      <sz val="7"/>
      <color theme="0"/>
      <name val="Arial Cyr"/>
      <charset val="204"/>
    </font>
    <font>
      <b/>
      <sz val="9"/>
      <color theme="0"/>
      <name val="Arial"/>
      <family val="2"/>
      <charset val="204"/>
    </font>
    <font>
      <sz val="10"/>
      <color theme="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4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0" fillId="0" borderId="8" xfId="0" applyBorder="1"/>
    <xf numFmtId="0" fontId="9" fillId="0" borderId="0" xfId="0" applyFont="1"/>
    <xf numFmtId="164" fontId="0" fillId="0" borderId="1" xfId="0" applyNumberFormat="1" applyBorder="1"/>
    <xf numFmtId="0" fontId="0" fillId="0" borderId="19" xfId="0" applyBorder="1"/>
    <xf numFmtId="0" fontId="2" fillId="0" borderId="1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7" xfId="0" applyBorder="1"/>
    <xf numFmtId="164" fontId="7" fillId="0" borderId="7" xfId="0" applyNumberFormat="1" applyFont="1" applyBorder="1"/>
    <xf numFmtId="164" fontId="7" fillId="0" borderId="7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6" xfId="0" applyFill="1" applyBorder="1" applyAlignment="1">
      <alignment wrapText="1"/>
    </xf>
    <xf numFmtId="0" fontId="1" fillId="5" borderId="7" xfId="0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13" fillId="5" borderId="6" xfId="0" applyNumberFormat="1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/>
    </xf>
    <xf numFmtId="164" fontId="13" fillId="5" borderId="21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164" fontId="7" fillId="0" borderId="32" xfId="0" applyNumberFormat="1" applyFont="1" applyBorder="1"/>
    <xf numFmtId="164" fontId="0" fillId="5" borderId="33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29" xfId="0" applyBorder="1"/>
    <xf numFmtId="0" fontId="7" fillId="0" borderId="7" xfId="0" applyFont="1" applyBorder="1"/>
    <xf numFmtId="0" fontId="9" fillId="3" borderId="7" xfId="0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4" fontId="20" fillId="5" borderId="5" xfId="0" applyNumberFormat="1" applyFont="1" applyFill="1" applyBorder="1"/>
    <xf numFmtId="164" fontId="20" fillId="4" borderId="5" xfId="0" applyNumberFormat="1" applyFont="1" applyFill="1" applyBorder="1"/>
    <xf numFmtId="164" fontId="20" fillId="4" borderId="17" xfId="0" applyNumberFormat="1" applyFont="1" applyFill="1" applyBorder="1"/>
    <xf numFmtId="164" fontId="20" fillId="4" borderId="2" xfId="0" applyNumberFormat="1" applyFont="1" applyFill="1" applyBorder="1"/>
    <xf numFmtId="164" fontId="19" fillId="3" borderId="3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/>
    <xf numFmtId="164" fontId="20" fillId="4" borderId="18" xfId="0" applyNumberFormat="1" applyFont="1" applyFill="1" applyBorder="1"/>
    <xf numFmtId="164" fontId="20" fillId="4" borderId="1" xfId="0" applyNumberFormat="1" applyFont="1" applyFill="1" applyBorder="1"/>
    <xf numFmtId="164" fontId="21" fillId="3" borderId="3" xfId="0" applyNumberFormat="1" applyFont="1" applyFill="1" applyBorder="1"/>
    <xf numFmtId="164" fontId="21" fillId="3" borderId="22" xfId="0" applyNumberFormat="1" applyFont="1" applyFill="1" applyBorder="1"/>
    <xf numFmtId="164" fontId="20" fillId="4" borderId="22" xfId="0" applyNumberFormat="1" applyFont="1" applyFill="1" applyBorder="1"/>
    <xf numFmtId="164" fontId="20" fillId="4" borderId="23" xfId="0" applyNumberFormat="1" applyFont="1" applyFill="1" applyBorder="1"/>
    <xf numFmtId="164" fontId="20" fillId="4" borderId="24" xfId="0" applyNumberFormat="1" applyFont="1" applyFill="1" applyBorder="1"/>
    <xf numFmtId="164" fontId="19" fillId="3" borderId="3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/>
    <xf numFmtId="0" fontId="2" fillId="2" borderId="17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0" fillId="5" borderId="37" xfId="0" applyNumberFormat="1" applyFont="1" applyFill="1" applyBorder="1"/>
    <xf numFmtId="4" fontId="0" fillId="0" borderId="0" xfId="0" applyNumberFormat="1"/>
    <xf numFmtId="164" fontId="19" fillId="3" borderId="3" xfId="0" applyNumberFormat="1" applyFont="1" applyFill="1" applyBorder="1" applyAlignment="1">
      <alignment wrapText="1"/>
    </xf>
    <xf numFmtId="164" fontId="19" fillId="3" borderId="3" xfId="0" applyNumberFormat="1" applyFont="1" applyFill="1" applyBorder="1" applyAlignment="1">
      <alignment horizontal="center" vertical="center"/>
    </xf>
    <xf numFmtId="164" fontId="19" fillId="3" borderId="38" xfId="0" applyNumberFormat="1" applyFont="1" applyFill="1" applyBorder="1" applyAlignment="1">
      <alignment horizontal="center" vertical="center" wrapText="1"/>
    </xf>
    <xf numFmtId="164" fontId="19" fillId="3" borderId="38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2" xfId="0" applyBorder="1"/>
    <xf numFmtId="0" fontId="0" fillId="0" borderId="39" xfId="0" applyBorder="1"/>
    <xf numFmtId="14" fontId="0" fillId="0" borderId="0" xfId="0" applyNumberFormat="1"/>
    <xf numFmtId="0" fontId="0" fillId="0" borderId="0" xfId="0" applyFill="1" applyBorder="1"/>
    <xf numFmtId="164" fontId="19" fillId="3" borderId="0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vertical="center" wrapText="1"/>
    </xf>
    <xf numFmtId="0" fontId="10" fillId="0" borderId="19" xfId="0" applyFont="1" applyFill="1" applyBorder="1"/>
    <xf numFmtId="0" fontId="0" fillId="0" borderId="19" xfId="0" applyFill="1" applyBorder="1"/>
    <xf numFmtId="0" fontId="0" fillId="0" borderId="13" xfId="0" applyFill="1" applyBorder="1"/>
    <xf numFmtId="0" fontId="0" fillId="0" borderId="16" xfId="0" applyFill="1" applyBorder="1" applyAlignment="1">
      <alignment wrapText="1"/>
    </xf>
    <xf numFmtId="164" fontId="20" fillId="0" borderId="2" xfId="0" applyNumberFormat="1" applyFont="1" applyFill="1" applyBorder="1"/>
    <xf numFmtId="164" fontId="20" fillId="0" borderId="1" xfId="0" applyNumberFormat="1" applyFont="1" applyFill="1" applyBorder="1"/>
    <xf numFmtId="164" fontId="20" fillId="0" borderId="24" xfId="0" applyNumberFormat="1" applyFont="1" applyFill="1" applyBorder="1"/>
    <xf numFmtId="164" fontId="0" fillId="0" borderId="1" xfId="0" applyNumberFormat="1" applyFill="1" applyBorder="1"/>
    <xf numFmtId="164" fontId="0" fillId="0" borderId="4" xfId="0" applyNumberFormat="1" applyFill="1" applyBorder="1"/>
    <xf numFmtId="0" fontId="0" fillId="0" borderId="0" xfId="0" applyFill="1"/>
    <xf numFmtId="0" fontId="0" fillId="4" borderId="19" xfId="0" applyFill="1" applyBorder="1"/>
    <xf numFmtId="164" fontId="0" fillId="4" borderId="1" xfId="0" applyNumberFormat="1" applyFill="1" applyBorder="1"/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/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30" xfId="0" applyFill="1" applyBorder="1" applyAlignment="1">
      <alignment wrapText="1"/>
    </xf>
    <xf numFmtId="0" fontId="0" fillId="4" borderId="0" xfId="0" applyFill="1" applyBorder="1" applyAlignment="1">
      <alignment wrapText="1"/>
    </xf>
    <xf numFmtId="164" fontId="0" fillId="0" borderId="2" xfId="0" applyNumberFormat="1" applyFill="1" applyBorder="1"/>
    <xf numFmtId="0" fontId="0" fillId="4" borderId="1" xfId="0" applyFill="1" applyBorder="1" applyAlignment="1">
      <alignment wrapText="1"/>
    </xf>
    <xf numFmtId="0" fontId="30" fillId="2" borderId="10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49" fontId="31" fillId="2" borderId="2" xfId="0" applyNumberFormat="1" applyFont="1" applyFill="1" applyBorder="1" applyAlignment="1">
      <alignment horizontal="center" vertical="center" wrapText="1"/>
    </xf>
    <xf numFmtId="49" fontId="30" fillId="2" borderId="8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/>
    <xf numFmtId="49" fontId="30" fillId="2" borderId="18" xfId="0" applyNumberFormat="1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4" fontId="32" fillId="2" borderId="3" xfId="0" applyNumberFormat="1" applyFont="1" applyFill="1" applyBorder="1"/>
    <xf numFmtId="0" fontId="30" fillId="2" borderId="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wrapText="1"/>
    </xf>
    <xf numFmtId="0" fontId="30" fillId="2" borderId="18" xfId="0" applyFont="1" applyFill="1" applyBorder="1" applyAlignment="1">
      <alignment horizontal="center" wrapText="1"/>
    </xf>
    <xf numFmtId="49" fontId="31" fillId="2" borderId="1" xfId="0" applyNumberFormat="1" applyFont="1" applyFill="1" applyBorder="1" applyAlignment="1">
      <alignment horizontal="center" wrapText="1"/>
    </xf>
    <xf numFmtId="0" fontId="30" fillId="2" borderId="3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49" fontId="31" fillId="2" borderId="24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0" fontId="26" fillId="2" borderId="0" xfId="0" applyFont="1" applyFill="1"/>
    <xf numFmtId="0" fontId="26" fillId="2" borderId="35" xfId="0" applyFont="1" applyFill="1" applyBorder="1"/>
    <xf numFmtId="0" fontId="26" fillId="2" borderId="7" xfId="0" applyFont="1" applyFill="1" applyBorder="1"/>
    <xf numFmtId="0" fontId="22" fillId="2" borderId="25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6" fillId="2" borderId="19" xfId="0" applyFont="1" applyFill="1" applyBorder="1"/>
    <xf numFmtId="0" fontId="28" fillId="2" borderId="19" xfId="0" applyFont="1" applyFill="1" applyBorder="1"/>
    <xf numFmtId="0" fontId="26" fillId="2" borderId="13" xfId="0" applyFont="1" applyFill="1" applyBorder="1"/>
    <xf numFmtId="0" fontId="22" fillId="2" borderId="14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6" fillId="2" borderId="36" xfId="0" applyFont="1" applyFill="1" applyBorder="1"/>
    <xf numFmtId="0" fontId="22" fillId="2" borderId="27" xfId="0" applyFont="1" applyFill="1" applyBorder="1"/>
    <xf numFmtId="0" fontId="22" fillId="2" borderId="28" xfId="0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wrapText="1"/>
    </xf>
    <xf numFmtId="0" fontId="26" fillId="2" borderId="12" xfId="0" applyFont="1" applyFill="1" applyBorder="1" applyAlignment="1">
      <alignment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30" xfId="0" applyFont="1" applyFill="1" applyBorder="1"/>
    <xf numFmtId="0" fontId="26" fillId="2" borderId="29" xfId="0" applyFont="1" applyFill="1" applyBorder="1"/>
    <xf numFmtId="164" fontId="22" fillId="2" borderId="6" xfId="0" applyNumberFormat="1" applyFont="1" applyFill="1" applyBorder="1" applyAlignment="1">
      <alignment horizontal="center" vertical="center" wrapText="1"/>
    </xf>
    <xf numFmtId="164" fontId="32" fillId="2" borderId="5" xfId="0" applyNumberFormat="1" applyFont="1" applyFill="1" applyBorder="1" applyAlignment="1">
      <alignment horizontal="center" vertical="center" wrapText="1"/>
    </xf>
    <xf numFmtId="164" fontId="32" fillId="2" borderId="5" xfId="0" applyNumberFormat="1" applyFont="1" applyFill="1" applyBorder="1"/>
    <xf numFmtId="164" fontId="32" fillId="2" borderId="17" xfId="0" applyNumberFormat="1" applyFont="1" applyFill="1" applyBorder="1"/>
    <xf numFmtId="164" fontId="32" fillId="2" borderId="2" xfId="0" applyNumberFormat="1" applyFont="1" applyFill="1" applyBorder="1"/>
    <xf numFmtId="164" fontId="32" fillId="2" borderId="6" xfId="0" applyNumberFormat="1" applyFont="1" applyFill="1" applyBorder="1"/>
    <xf numFmtId="164" fontId="26" fillId="2" borderId="33" xfId="0" applyNumberFormat="1" applyFont="1" applyFill="1" applyBorder="1"/>
    <xf numFmtId="0" fontId="22" fillId="2" borderId="7" xfId="0" applyFont="1" applyFill="1" applyBorder="1"/>
    <xf numFmtId="164" fontId="22" fillId="2" borderId="4" xfId="0" applyNumberFormat="1" applyFont="1" applyFill="1" applyBorder="1" applyAlignment="1">
      <alignment horizontal="center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18" xfId="0" applyNumberFormat="1" applyFont="1" applyFill="1" applyBorder="1"/>
    <xf numFmtId="164" fontId="32" fillId="2" borderId="1" xfId="0" applyNumberFormat="1" applyFont="1" applyFill="1" applyBorder="1"/>
    <xf numFmtId="164" fontId="26" fillId="2" borderId="3" xfId="0" applyNumberFormat="1" applyFont="1" applyFill="1" applyBorder="1"/>
    <xf numFmtId="164" fontId="22" fillId="2" borderId="4" xfId="0" applyNumberFormat="1" applyFont="1" applyFill="1" applyBorder="1" applyAlignment="1">
      <alignment horizontal="center" vertical="center"/>
    </xf>
    <xf numFmtId="164" fontId="34" fillId="2" borderId="3" xfId="0" applyNumberFormat="1" applyFont="1" applyFill="1" applyBorder="1"/>
    <xf numFmtId="164" fontId="22" fillId="2" borderId="21" xfId="0" applyNumberFormat="1" applyFont="1" applyFill="1" applyBorder="1" applyAlignment="1">
      <alignment horizontal="center" vertical="center"/>
    </xf>
    <xf numFmtId="164" fontId="34" fillId="2" borderId="22" xfId="0" applyNumberFormat="1" applyFont="1" applyFill="1" applyBorder="1"/>
    <xf numFmtId="164" fontId="32" fillId="2" borderId="22" xfId="0" applyNumberFormat="1" applyFont="1" applyFill="1" applyBorder="1"/>
    <xf numFmtId="164" fontId="32" fillId="2" borderId="23" xfId="0" applyNumberFormat="1" applyFont="1" applyFill="1" applyBorder="1"/>
    <xf numFmtId="164" fontId="32" fillId="2" borderId="24" xfId="0" applyNumberFormat="1" applyFont="1" applyFill="1" applyBorder="1"/>
    <xf numFmtId="164" fontId="32" fillId="2" borderId="21" xfId="0" applyNumberFormat="1" applyFont="1" applyFill="1" applyBorder="1"/>
    <xf numFmtId="164" fontId="26" fillId="2" borderId="34" xfId="0" applyNumberFormat="1" applyFont="1" applyFill="1" applyBorder="1"/>
    <xf numFmtId="0" fontId="30" fillId="2" borderId="7" xfId="0" applyFont="1" applyFill="1" applyBorder="1" applyAlignment="1">
      <alignment horizontal="center"/>
    </xf>
    <xf numFmtId="49" fontId="30" fillId="2" borderId="12" xfId="0" applyNumberFormat="1" applyFont="1" applyFill="1" applyBorder="1" applyAlignment="1">
      <alignment horizontal="center"/>
    </xf>
    <xf numFmtId="164" fontId="22" fillId="2" borderId="7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/>
    <xf numFmtId="164" fontId="22" fillId="2" borderId="7" xfId="0" applyNumberFormat="1" applyFont="1" applyFill="1" applyBorder="1"/>
    <xf numFmtId="164" fontId="26" fillId="2" borderId="4" xfId="0" applyNumberFormat="1" applyFont="1" applyFill="1" applyBorder="1"/>
    <xf numFmtId="164" fontId="22" fillId="2" borderId="32" xfId="0" applyNumberFormat="1" applyFont="1" applyFill="1" applyBorder="1"/>
    <xf numFmtId="0" fontId="30" fillId="2" borderId="10" xfId="0" applyFont="1" applyFill="1" applyBorder="1" applyAlignment="1">
      <alignment horizontal="center"/>
    </xf>
    <xf numFmtId="49" fontId="31" fillId="2" borderId="2" xfId="0" applyNumberFormat="1" applyFont="1" applyFill="1" applyBorder="1" applyAlignment="1">
      <alignment horizontal="center"/>
    </xf>
    <xf numFmtId="164" fontId="23" fillId="2" borderId="20" xfId="0" applyNumberFormat="1" applyFont="1" applyFill="1" applyBorder="1" applyAlignment="1">
      <alignment horizontal="center" vertical="center"/>
    </xf>
    <xf numFmtId="49" fontId="35" fillId="2" borderId="0" xfId="0" applyNumberFormat="1" applyFont="1" applyFill="1" applyAlignment="1">
      <alignment horizontal="center"/>
    </xf>
    <xf numFmtId="164" fontId="32" fillId="2" borderId="37" xfId="0" applyNumberFormat="1" applyFont="1" applyFill="1" applyBorder="1"/>
    <xf numFmtId="4" fontId="26" fillId="2" borderId="0" xfId="0" applyNumberFormat="1" applyFont="1" applyFill="1"/>
    <xf numFmtId="1" fontId="30" fillId="2" borderId="8" xfId="0" applyNumberFormat="1" applyFont="1" applyFill="1" applyBorder="1" applyAlignment="1">
      <alignment horizontal="center"/>
    </xf>
    <xf numFmtId="49" fontId="31" fillId="2" borderId="1" xfId="0" applyNumberFormat="1" applyFont="1" applyFill="1" applyBorder="1" applyAlignment="1">
      <alignment horizontal="center"/>
    </xf>
    <xf numFmtId="164" fontId="23" fillId="2" borderId="9" xfId="0" applyNumberFormat="1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/>
    </xf>
    <xf numFmtId="164" fontId="26" fillId="2" borderId="0" xfId="0" applyNumberFormat="1" applyFont="1" applyFill="1"/>
    <xf numFmtId="0" fontId="26" fillId="2" borderId="1" xfId="0" applyFont="1" applyFill="1" applyBorder="1"/>
    <xf numFmtId="0" fontId="29" fillId="2" borderId="0" xfId="0" applyFont="1" applyFill="1"/>
    <xf numFmtId="0" fontId="26" fillId="2" borderId="8" xfId="0" applyFont="1" applyFill="1" applyBorder="1"/>
  </cellXfs>
  <cellStyles count="1">
    <cellStyle name="Обычный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Z189"/>
  <sheetViews>
    <sheetView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A16" sqref="AA16"/>
    </sheetView>
  </sheetViews>
  <sheetFormatPr defaultRowHeight="15" outlineLevelCol="1" x14ac:dyDescent="0.25"/>
  <cols>
    <col min="1" max="1" width="4.85546875" style="16" customWidth="1"/>
    <col min="2" max="2" width="21.28515625" style="7" hidden="1" customWidth="1"/>
    <col min="3" max="3" width="16.140625" style="32" hidden="1" customWidth="1"/>
    <col min="4" max="6" width="14" style="17" hidden="1" customWidth="1"/>
    <col min="7" max="7" width="15.28515625" customWidth="1"/>
    <col min="8" max="8" width="13.28515625" customWidth="1" outlineLevel="1"/>
    <col min="9" max="9" width="11.7109375" customWidth="1" outlineLevel="1"/>
    <col min="10" max="10" width="11.7109375" style="109" customWidth="1" outlineLevel="1"/>
    <col min="11" max="11" width="11.42578125" style="109" customWidth="1" outlineLevel="1"/>
    <col min="12" max="12" width="11.85546875" style="109" customWidth="1" outlineLevel="1"/>
    <col min="13" max="13" width="11.28515625" style="109" customWidth="1" outlineLevel="1"/>
    <col min="14" max="14" width="11.42578125" style="109" customWidth="1" outlineLevel="1" collapsed="1"/>
    <col min="15" max="15" width="11.42578125" style="109" customWidth="1" outlineLevel="1"/>
    <col min="16" max="16" width="11.28515625" style="109" customWidth="1" outlineLevel="1"/>
    <col min="17" max="17" width="11.7109375" style="109" customWidth="1" outlineLevel="1"/>
    <col min="18" max="18" width="12.28515625" style="109" hidden="1" customWidth="1" outlineLevel="1"/>
    <col min="19" max="19" width="12.140625" style="109" hidden="1" customWidth="1" outlineLevel="1"/>
    <col min="20" max="20" width="14.7109375" customWidth="1" collapsed="1"/>
    <col min="21" max="21" width="8.5703125" customWidth="1"/>
    <col min="22" max="22" width="19.7109375" hidden="1" customWidth="1"/>
    <col min="23" max="23" width="19.28515625" hidden="1" customWidth="1"/>
  </cols>
  <sheetData>
    <row r="1" spans="1:26" ht="30.75" customHeight="1" thickBot="1" x14ac:dyDescent="0.35">
      <c r="A1" s="116" t="s">
        <v>216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8"/>
      <c r="V1" s="73"/>
      <c r="Y1" s="44" t="s">
        <v>202</v>
      </c>
      <c r="Z1" s="22" t="s">
        <v>203</v>
      </c>
    </row>
    <row r="2" spans="1:26" ht="42" customHeight="1" thickBot="1" x14ac:dyDescent="0.3">
      <c r="A2" s="114" t="s">
        <v>177</v>
      </c>
      <c r="B2" s="112" t="s">
        <v>0</v>
      </c>
      <c r="C2" s="119" t="s">
        <v>210</v>
      </c>
      <c r="D2" s="120"/>
      <c r="E2" s="119" t="s">
        <v>212</v>
      </c>
      <c r="F2" s="120"/>
      <c r="G2" s="121" t="s">
        <v>214</v>
      </c>
      <c r="H2" s="122"/>
      <c r="I2" s="19"/>
      <c r="J2" s="100" t="s">
        <v>215</v>
      </c>
      <c r="K2" s="101"/>
      <c r="L2" s="101"/>
      <c r="M2" s="101"/>
      <c r="N2" s="101"/>
      <c r="O2" s="110"/>
      <c r="P2" s="101"/>
      <c r="Q2" s="101"/>
      <c r="R2" s="101"/>
      <c r="S2" s="102"/>
      <c r="T2" s="123" t="s">
        <v>180</v>
      </c>
      <c r="U2" s="114" t="s">
        <v>177</v>
      </c>
      <c r="V2" s="74"/>
      <c r="W2" s="112" t="s">
        <v>0</v>
      </c>
      <c r="Y2" s="22"/>
      <c r="Z2" s="45">
        <f>SUMIF(U4:U149,Y2,T4:T149)</f>
        <v>0</v>
      </c>
    </row>
    <row r="3" spans="1:26" ht="43.15" customHeight="1" thickBot="1" x14ac:dyDescent="0.3">
      <c r="A3" s="115"/>
      <c r="B3" s="113"/>
      <c r="C3" s="36" t="s">
        <v>174</v>
      </c>
      <c r="D3" s="48" t="s">
        <v>211</v>
      </c>
      <c r="E3" s="36" t="s">
        <v>174</v>
      </c>
      <c r="F3" s="48" t="s">
        <v>211</v>
      </c>
      <c r="G3" s="35" t="s">
        <v>179</v>
      </c>
      <c r="H3" s="33" t="s">
        <v>183</v>
      </c>
      <c r="I3" s="99" t="s">
        <v>184</v>
      </c>
      <c r="J3" s="34" t="s">
        <v>185</v>
      </c>
      <c r="K3" s="34" t="s">
        <v>186</v>
      </c>
      <c r="L3" s="34" t="s">
        <v>187</v>
      </c>
      <c r="M3" s="34" t="s">
        <v>188</v>
      </c>
      <c r="N3" s="34" t="s">
        <v>189</v>
      </c>
      <c r="O3" s="34" t="s">
        <v>190</v>
      </c>
      <c r="P3" s="57" t="s">
        <v>191</v>
      </c>
      <c r="Q3" s="103" t="s">
        <v>192</v>
      </c>
      <c r="R3" s="103" t="s">
        <v>193</v>
      </c>
      <c r="S3" s="103" t="s">
        <v>194</v>
      </c>
      <c r="T3" s="124"/>
      <c r="U3" s="115"/>
      <c r="V3" s="75"/>
      <c r="W3" s="113"/>
      <c r="Y3" s="46"/>
      <c r="Z3" s="22">
        <f>SUMIF(U5:U150,Y3,T5:T150)</f>
        <v>0</v>
      </c>
    </row>
    <row r="4" spans="1:26" ht="23.25" hidden="1" thickBot="1" x14ac:dyDescent="0.3">
      <c r="A4" s="20">
        <v>1</v>
      </c>
      <c r="B4" s="21" t="s">
        <v>1</v>
      </c>
      <c r="C4" s="37">
        <v>0</v>
      </c>
      <c r="D4" s="49"/>
      <c r="E4" s="36">
        <f>'24-25'!R4</f>
        <v>0</v>
      </c>
      <c r="F4" s="49"/>
      <c r="G4" s="50">
        <v>25000</v>
      </c>
      <c r="H4" s="51"/>
      <c r="I4" s="52"/>
      <c r="J4" s="53"/>
      <c r="K4" s="53"/>
      <c r="L4" s="53"/>
      <c r="M4" s="57">
        <v>12500</v>
      </c>
      <c r="N4" s="34"/>
      <c r="O4" s="53">
        <v>12500</v>
      </c>
      <c r="P4" s="57"/>
      <c r="Q4" s="104"/>
      <c r="R4" s="104"/>
      <c r="S4" s="103"/>
      <c r="T4" s="43">
        <f>E4-F4+G4-H4-I4-J4-K4-L4-M4-N4-O4-P4-Q4-R4-S4</f>
        <v>0</v>
      </c>
      <c r="U4" s="64">
        <v>1</v>
      </c>
      <c r="V4" s="76"/>
      <c r="W4" s="65" t="s">
        <v>1</v>
      </c>
      <c r="Z4" s="47">
        <f>SUM(Z2:Z3)</f>
        <v>0</v>
      </c>
    </row>
    <row r="5" spans="1:26" ht="23.25" thickBot="1" x14ac:dyDescent="0.3">
      <c r="A5" s="10" t="s">
        <v>2</v>
      </c>
      <c r="B5" s="3" t="s">
        <v>3</v>
      </c>
      <c r="C5" s="38">
        <v>210550</v>
      </c>
      <c r="D5" s="54"/>
      <c r="E5" s="36">
        <f>'24-25'!R5</f>
        <v>232550</v>
      </c>
      <c r="F5" s="54"/>
      <c r="G5" s="50">
        <v>25000</v>
      </c>
      <c r="H5" s="55"/>
      <c r="I5" s="56"/>
      <c r="J5" s="57"/>
      <c r="K5" s="57"/>
      <c r="L5" s="57"/>
      <c r="M5" s="57"/>
      <c r="N5" s="126"/>
      <c r="O5" s="57"/>
      <c r="P5" s="57"/>
      <c r="Q5" s="105"/>
      <c r="R5" s="105"/>
      <c r="S5" s="103"/>
      <c r="T5" s="43">
        <f t="shared" ref="T5:T68" si="0">E5-F5+G5-H5-I5-J5-K5-L5-M5-N5-O5-P5-Q5-R5-S5</f>
        <v>257550</v>
      </c>
      <c r="U5" s="10" t="s">
        <v>2</v>
      </c>
      <c r="V5" s="77"/>
      <c r="W5" s="3" t="s">
        <v>3</v>
      </c>
    </row>
    <row r="6" spans="1:26" ht="22.5" customHeight="1" thickBot="1" x14ac:dyDescent="0.3">
      <c r="A6" s="10" t="s">
        <v>4</v>
      </c>
      <c r="B6" s="3" t="s">
        <v>5</v>
      </c>
      <c r="C6" s="38">
        <v>121700</v>
      </c>
      <c r="D6" s="54"/>
      <c r="E6" s="36">
        <f>'24-25'!R6</f>
        <v>143700</v>
      </c>
      <c r="F6" s="54"/>
      <c r="G6" s="50">
        <v>25000</v>
      </c>
      <c r="H6" s="55"/>
      <c r="I6" s="56"/>
      <c r="J6" s="57"/>
      <c r="K6" s="57"/>
      <c r="L6" s="57"/>
      <c r="M6" s="57"/>
      <c r="N6" s="130"/>
      <c r="O6" s="57"/>
      <c r="P6" s="57"/>
      <c r="Q6" s="105"/>
      <c r="R6" s="105"/>
      <c r="S6" s="103"/>
      <c r="T6" s="43">
        <f t="shared" si="0"/>
        <v>168700</v>
      </c>
      <c r="U6" s="10" t="s">
        <v>4</v>
      </c>
      <c r="V6" s="77"/>
      <c r="W6" s="3" t="s">
        <v>5</v>
      </c>
    </row>
    <row r="7" spans="1:26" ht="23.25" thickBot="1" x14ac:dyDescent="0.3">
      <c r="A7" s="11">
        <v>3</v>
      </c>
      <c r="B7" s="3" t="s">
        <v>219</v>
      </c>
      <c r="C7" s="38">
        <v>123850</v>
      </c>
      <c r="D7" s="54"/>
      <c r="E7" s="36">
        <f>'24-25'!R7</f>
        <v>123850</v>
      </c>
      <c r="F7" s="54"/>
      <c r="G7" s="50">
        <v>25000</v>
      </c>
      <c r="H7" s="55"/>
      <c r="I7" s="56"/>
      <c r="J7" s="57">
        <v>25000</v>
      </c>
      <c r="K7" s="57"/>
      <c r="L7" s="57"/>
      <c r="M7" s="57"/>
      <c r="N7" s="130"/>
      <c r="O7" s="57"/>
      <c r="P7" s="57"/>
      <c r="Q7" s="105"/>
      <c r="R7" s="105"/>
      <c r="S7" s="103"/>
      <c r="T7" s="43">
        <f t="shared" si="0"/>
        <v>123850</v>
      </c>
      <c r="U7" s="11">
        <v>3</v>
      </c>
      <c r="V7" s="78"/>
      <c r="W7" s="3" t="s">
        <v>219</v>
      </c>
    </row>
    <row r="8" spans="1:26" ht="23.25" hidden="1" thickBot="1" x14ac:dyDescent="0.3">
      <c r="A8" s="8">
        <v>4</v>
      </c>
      <c r="B8" s="1" t="s">
        <v>7</v>
      </c>
      <c r="C8" s="38">
        <v>0</v>
      </c>
      <c r="D8" s="54"/>
      <c r="E8" s="36">
        <f>'24-25'!R8</f>
        <v>0</v>
      </c>
      <c r="F8" s="54"/>
      <c r="G8" s="50">
        <v>25000</v>
      </c>
      <c r="H8" s="55"/>
      <c r="I8" s="56"/>
      <c r="J8" s="57"/>
      <c r="K8" s="57">
        <v>25000</v>
      </c>
      <c r="L8" s="57"/>
      <c r="M8" s="57"/>
      <c r="N8" s="127"/>
      <c r="O8" s="57"/>
      <c r="P8" s="57"/>
      <c r="Q8" s="105"/>
      <c r="R8" s="105"/>
      <c r="S8" s="103"/>
      <c r="T8" s="43">
        <f t="shared" si="0"/>
        <v>0</v>
      </c>
      <c r="U8" s="11">
        <v>4</v>
      </c>
      <c r="V8" s="78"/>
      <c r="W8" s="3" t="s">
        <v>7</v>
      </c>
    </row>
    <row r="9" spans="1:26" ht="23.25" hidden="1" thickBot="1" x14ac:dyDescent="0.3">
      <c r="A9" s="8">
        <v>5</v>
      </c>
      <c r="B9" s="1" t="s">
        <v>8</v>
      </c>
      <c r="C9" s="38">
        <v>0</v>
      </c>
      <c r="D9" s="54"/>
      <c r="E9" s="36">
        <f>'24-25'!R9</f>
        <v>0</v>
      </c>
      <c r="F9" s="54"/>
      <c r="G9" s="50">
        <v>25000</v>
      </c>
      <c r="H9" s="55"/>
      <c r="I9" s="56"/>
      <c r="J9" s="57"/>
      <c r="K9" s="57"/>
      <c r="L9" s="57"/>
      <c r="M9" s="57">
        <v>15000</v>
      </c>
      <c r="N9" s="126"/>
      <c r="O9" s="57"/>
      <c r="P9" s="57">
        <v>10000</v>
      </c>
      <c r="Q9" s="105"/>
      <c r="R9" s="105"/>
      <c r="S9" s="103"/>
      <c r="T9" s="43">
        <f t="shared" si="0"/>
        <v>0</v>
      </c>
      <c r="U9" s="11">
        <v>5</v>
      </c>
      <c r="V9" s="78"/>
      <c r="W9" s="3" t="s">
        <v>8</v>
      </c>
    </row>
    <row r="10" spans="1:26" ht="23.25" thickBot="1" x14ac:dyDescent="0.3">
      <c r="A10" s="8">
        <v>6</v>
      </c>
      <c r="B10" s="1" t="s">
        <v>9</v>
      </c>
      <c r="C10" s="38">
        <v>5000</v>
      </c>
      <c r="D10" s="54">
        <v>5000</v>
      </c>
      <c r="E10" s="36">
        <f>'24-25'!R10</f>
        <v>0</v>
      </c>
      <c r="F10" s="54"/>
      <c r="G10" s="50">
        <v>25000</v>
      </c>
      <c r="H10" s="55"/>
      <c r="I10" s="56"/>
      <c r="J10" s="57"/>
      <c r="K10" s="57"/>
      <c r="L10" s="57"/>
      <c r="M10" s="57">
        <v>10000</v>
      </c>
      <c r="N10" s="130"/>
      <c r="O10" s="57"/>
      <c r="P10" s="57">
        <v>10000</v>
      </c>
      <c r="Q10" s="105"/>
      <c r="R10" s="105"/>
      <c r="S10" s="103"/>
      <c r="T10" s="43">
        <f t="shared" si="0"/>
        <v>5000</v>
      </c>
      <c r="U10" s="11">
        <v>6</v>
      </c>
      <c r="V10" s="78"/>
      <c r="W10" s="3" t="s">
        <v>9</v>
      </c>
    </row>
    <row r="11" spans="1:26" ht="23.25" thickBot="1" x14ac:dyDescent="0.3">
      <c r="A11" s="8">
        <v>7</v>
      </c>
      <c r="B11" s="1" t="s">
        <v>10</v>
      </c>
      <c r="C11" s="38">
        <v>0</v>
      </c>
      <c r="D11" s="54"/>
      <c r="E11" s="36">
        <f>'24-25'!R11</f>
        <v>0</v>
      </c>
      <c r="F11" s="54"/>
      <c r="G11" s="50">
        <v>25000</v>
      </c>
      <c r="H11" s="55"/>
      <c r="I11" s="56"/>
      <c r="J11" s="57"/>
      <c r="K11" s="57">
        <v>10000</v>
      </c>
      <c r="L11" s="57"/>
      <c r="M11" s="57">
        <v>5000</v>
      </c>
      <c r="N11" s="130"/>
      <c r="O11" s="57">
        <v>5000</v>
      </c>
      <c r="P11" s="57"/>
      <c r="Q11" s="105"/>
      <c r="R11" s="105"/>
      <c r="S11" s="103"/>
      <c r="T11" s="43">
        <f t="shared" si="0"/>
        <v>5000</v>
      </c>
      <c r="U11" s="11">
        <v>7</v>
      </c>
      <c r="V11" s="78"/>
      <c r="W11" s="3" t="s">
        <v>10</v>
      </c>
    </row>
    <row r="12" spans="1:26" ht="23.25" thickBot="1" x14ac:dyDescent="0.3">
      <c r="A12" s="8">
        <v>8</v>
      </c>
      <c r="B12" s="1" t="s">
        <v>11</v>
      </c>
      <c r="C12" s="38">
        <v>28000</v>
      </c>
      <c r="D12" s="54">
        <v>28000</v>
      </c>
      <c r="E12" s="36">
        <f>'24-25'!R12</f>
        <v>0</v>
      </c>
      <c r="F12" s="54"/>
      <c r="G12" s="50">
        <v>25000</v>
      </c>
      <c r="H12" s="55"/>
      <c r="I12" s="56"/>
      <c r="J12" s="57"/>
      <c r="K12" s="57"/>
      <c r="L12" s="57"/>
      <c r="M12" s="57"/>
      <c r="N12" s="130"/>
      <c r="O12" s="57"/>
      <c r="P12" s="57"/>
      <c r="Q12" s="105"/>
      <c r="R12" s="105"/>
      <c r="S12" s="103"/>
      <c r="T12" s="43">
        <f t="shared" si="0"/>
        <v>25000</v>
      </c>
      <c r="U12" s="11">
        <v>8</v>
      </c>
      <c r="V12" s="78"/>
      <c r="W12" s="3" t="s">
        <v>11</v>
      </c>
    </row>
    <row r="13" spans="1:26" ht="23.25" hidden="1" thickBot="1" x14ac:dyDescent="0.3">
      <c r="A13" s="8">
        <v>9</v>
      </c>
      <c r="B13" s="1" t="s">
        <v>12</v>
      </c>
      <c r="C13" s="38">
        <v>0</v>
      </c>
      <c r="D13" s="54"/>
      <c r="E13" s="36">
        <f>'24-25'!R13</f>
        <v>0</v>
      </c>
      <c r="F13" s="54"/>
      <c r="G13" s="50">
        <v>25000</v>
      </c>
      <c r="H13" s="55"/>
      <c r="I13" s="56"/>
      <c r="J13" s="57"/>
      <c r="K13" s="57"/>
      <c r="L13" s="57"/>
      <c r="M13" s="57">
        <v>25000</v>
      </c>
      <c r="N13" s="128"/>
      <c r="O13" s="57"/>
      <c r="P13" s="57"/>
      <c r="Q13" s="105"/>
      <c r="R13" s="105"/>
      <c r="S13" s="103"/>
      <c r="T13" s="43">
        <f t="shared" si="0"/>
        <v>0</v>
      </c>
      <c r="U13" s="11">
        <v>9</v>
      </c>
      <c r="V13" s="78"/>
      <c r="W13" s="3" t="s">
        <v>12</v>
      </c>
    </row>
    <row r="14" spans="1:26" ht="19.149999999999999" customHeight="1" thickBot="1" x14ac:dyDescent="0.3">
      <c r="A14" s="9" t="s">
        <v>200</v>
      </c>
      <c r="B14" s="1" t="s">
        <v>13</v>
      </c>
      <c r="C14" s="38">
        <v>500</v>
      </c>
      <c r="D14" s="54"/>
      <c r="E14" s="36">
        <v>6000</v>
      </c>
      <c r="F14" s="54">
        <v>6000</v>
      </c>
      <c r="G14" s="50">
        <v>25000</v>
      </c>
      <c r="H14" s="55"/>
      <c r="I14" s="56"/>
      <c r="J14" s="57">
        <v>2000</v>
      </c>
      <c r="K14" s="57">
        <v>3000</v>
      </c>
      <c r="L14" s="57">
        <v>2000</v>
      </c>
      <c r="M14" s="57">
        <v>2000</v>
      </c>
      <c r="N14" s="130">
        <v>2000</v>
      </c>
      <c r="O14" s="57">
        <v>1500</v>
      </c>
      <c r="P14" s="57"/>
      <c r="Q14" s="105"/>
      <c r="R14" s="105"/>
      <c r="S14" s="103"/>
      <c r="T14" s="43">
        <f t="shared" si="0"/>
        <v>12500</v>
      </c>
      <c r="U14" s="10" t="s">
        <v>200</v>
      </c>
      <c r="V14" s="77"/>
      <c r="W14" s="66" t="s">
        <v>201</v>
      </c>
    </row>
    <row r="15" spans="1:26" ht="23.25" hidden="1" thickBot="1" x14ac:dyDescent="0.3">
      <c r="A15" s="8">
        <v>11</v>
      </c>
      <c r="B15" s="1" t="s">
        <v>14</v>
      </c>
      <c r="C15" s="38">
        <v>0</v>
      </c>
      <c r="D15" s="54"/>
      <c r="E15" s="36">
        <f>'24-25'!R15</f>
        <v>0</v>
      </c>
      <c r="F15" s="54"/>
      <c r="G15" s="50">
        <v>25000</v>
      </c>
      <c r="H15" s="55"/>
      <c r="I15" s="56">
        <v>15000</v>
      </c>
      <c r="J15" s="57"/>
      <c r="K15" s="57">
        <v>10000</v>
      </c>
      <c r="L15" s="57"/>
      <c r="M15" s="57"/>
      <c r="N15" s="128"/>
      <c r="O15" s="57"/>
      <c r="P15" s="57"/>
      <c r="Q15" s="105"/>
      <c r="R15" s="105"/>
      <c r="S15" s="103"/>
      <c r="T15" s="43">
        <f t="shared" si="0"/>
        <v>0</v>
      </c>
      <c r="U15" s="11">
        <v>11</v>
      </c>
      <c r="V15" s="78"/>
      <c r="W15" s="3" t="s">
        <v>14</v>
      </c>
    </row>
    <row r="16" spans="1:26" ht="23.25" thickBot="1" x14ac:dyDescent="0.3">
      <c r="A16" s="8">
        <v>12</v>
      </c>
      <c r="B16" s="1" t="s">
        <v>15</v>
      </c>
      <c r="C16" s="38">
        <v>0</v>
      </c>
      <c r="D16" s="54"/>
      <c r="E16" s="36">
        <f>'24-25'!R16</f>
        <v>0</v>
      </c>
      <c r="F16" s="54"/>
      <c r="G16" s="50">
        <v>25000</v>
      </c>
      <c r="H16" s="55"/>
      <c r="I16" s="56"/>
      <c r="J16" s="57"/>
      <c r="K16" s="57">
        <v>6250</v>
      </c>
      <c r="L16" s="57">
        <v>6250</v>
      </c>
      <c r="M16" s="57"/>
      <c r="N16" s="130"/>
      <c r="O16" s="57">
        <v>6500</v>
      </c>
      <c r="P16" s="57"/>
      <c r="Q16" s="105"/>
      <c r="R16" s="105"/>
      <c r="S16" s="103"/>
      <c r="T16" s="43">
        <f t="shared" si="0"/>
        <v>6000</v>
      </c>
      <c r="U16" s="11">
        <v>12</v>
      </c>
      <c r="V16" s="78"/>
      <c r="W16" s="3" t="s">
        <v>15</v>
      </c>
    </row>
    <row r="17" spans="1:23" ht="23.25" thickBot="1" x14ac:dyDescent="0.3">
      <c r="A17" s="11" t="s">
        <v>16</v>
      </c>
      <c r="B17" s="3" t="s">
        <v>17</v>
      </c>
      <c r="C17" s="38">
        <v>10000</v>
      </c>
      <c r="D17" s="54">
        <v>10000</v>
      </c>
      <c r="E17" s="36">
        <f>'24-25'!R17</f>
        <v>0</v>
      </c>
      <c r="F17" s="54"/>
      <c r="G17" s="50">
        <v>25000</v>
      </c>
      <c r="H17" s="55"/>
      <c r="I17" s="56"/>
      <c r="J17" s="57"/>
      <c r="K17" s="57"/>
      <c r="L17" s="57"/>
      <c r="M17" s="57"/>
      <c r="N17" s="130"/>
      <c r="O17" s="57"/>
      <c r="P17" s="57"/>
      <c r="Q17" s="105"/>
      <c r="R17" s="105"/>
      <c r="S17" s="103"/>
      <c r="T17" s="43">
        <f t="shared" si="0"/>
        <v>25000</v>
      </c>
      <c r="U17" s="11" t="s">
        <v>16</v>
      </c>
      <c r="V17" s="78"/>
      <c r="W17" s="3" t="s">
        <v>17</v>
      </c>
    </row>
    <row r="18" spans="1:23" ht="23.25" hidden="1" thickBot="1" x14ac:dyDescent="0.3">
      <c r="A18" s="9" t="s">
        <v>18</v>
      </c>
      <c r="B18" s="1" t="s">
        <v>19</v>
      </c>
      <c r="C18" s="38">
        <v>0</v>
      </c>
      <c r="D18" s="54"/>
      <c r="E18" s="36">
        <f>'24-25'!R18</f>
        <v>0</v>
      </c>
      <c r="F18" s="54"/>
      <c r="G18" s="50">
        <v>25000</v>
      </c>
      <c r="H18" s="55"/>
      <c r="I18" s="56"/>
      <c r="J18" s="57"/>
      <c r="K18" s="57"/>
      <c r="L18" s="57">
        <v>25000</v>
      </c>
      <c r="M18" s="57"/>
      <c r="N18" s="127"/>
      <c r="O18" s="57"/>
      <c r="P18" s="57"/>
      <c r="Q18" s="105"/>
      <c r="R18" s="105"/>
      <c r="S18" s="103"/>
      <c r="T18" s="43">
        <f t="shared" si="0"/>
        <v>0</v>
      </c>
      <c r="U18" s="10" t="s">
        <v>18</v>
      </c>
      <c r="V18" s="77"/>
      <c r="W18" s="3" t="s">
        <v>19</v>
      </c>
    </row>
    <row r="19" spans="1:23" ht="23.25" hidden="1" thickBot="1" x14ac:dyDescent="0.3">
      <c r="A19" s="8">
        <v>15</v>
      </c>
      <c r="B19" s="1" t="s">
        <v>20</v>
      </c>
      <c r="C19" s="38">
        <v>0</v>
      </c>
      <c r="D19" s="54"/>
      <c r="E19" s="36">
        <f>'24-25'!R19</f>
        <v>0</v>
      </c>
      <c r="F19" s="54"/>
      <c r="G19" s="50">
        <v>25000</v>
      </c>
      <c r="H19" s="55"/>
      <c r="I19" s="56">
        <v>15000</v>
      </c>
      <c r="J19" s="57"/>
      <c r="K19" s="57"/>
      <c r="L19" s="57">
        <v>10000</v>
      </c>
      <c r="M19" s="57"/>
      <c r="N19" s="34"/>
      <c r="O19" s="57"/>
      <c r="P19" s="57"/>
      <c r="Q19" s="105"/>
      <c r="R19" s="105"/>
      <c r="S19" s="103"/>
      <c r="T19" s="43">
        <f t="shared" si="0"/>
        <v>0</v>
      </c>
      <c r="U19" s="11">
        <v>15</v>
      </c>
      <c r="V19" s="78"/>
      <c r="W19" s="3" t="s">
        <v>20</v>
      </c>
    </row>
    <row r="20" spans="1:23" ht="23.25" hidden="1" thickBot="1" x14ac:dyDescent="0.3">
      <c r="A20" s="11" t="s">
        <v>217</v>
      </c>
      <c r="B20" s="1" t="s">
        <v>23</v>
      </c>
      <c r="C20" s="38">
        <v>84500</v>
      </c>
      <c r="D20" s="54">
        <v>65000</v>
      </c>
      <c r="E20" s="36">
        <f>'24-25'!R20</f>
        <v>41500</v>
      </c>
      <c r="F20" s="54">
        <v>41500</v>
      </c>
      <c r="G20" s="50">
        <v>0</v>
      </c>
      <c r="H20" s="55"/>
      <c r="I20" s="56"/>
      <c r="J20" s="57"/>
      <c r="K20" s="57"/>
      <c r="L20" s="57"/>
      <c r="M20" s="57"/>
      <c r="N20" s="34"/>
      <c r="O20" s="57"/>
      <c r="P20" s="57"/>
      <c r="Q20" s="105"/>
      <c r="R20" s="105"/>
      <c r="S20" s="103"/>
      <c r="T20" s="43">
        <f t="shared" si="0"/>
        <v>0</v>
      </c>
      <c r="U20" s="11" t="s">
        <v>217</v>
      </c>
      <c r="V20" s="78"/>
      <c r="W20" s="1" t="s">
        <v>23</v>
      </c>
    </row>
    <row r="21" spans="1:23" ht="23.25" hidden="1" thickBot="1" x14ac:dyDescent="0.3">
      <c r="A21" s="8">
        <v>18</v>
      </c>
      <c r="B21" s="1" t="s">
        <v>22</v>
      </c>
      <c r="C21" s="38">
        <v>0</v>
      </c>
      <c r="D21" s="54"/>
      <c r="E21" s="36">
        <f>'24-25'!R21</f>
        <v>0</v>
      </c>
      <c r="F21" s="54"/>
      <c r="G21" s="50">
        <v>25000</v>
      </c>
      <c r="H21" s="55"/>
      <c r="I21" s="56"/>
      <c r="J21" s="57"/>
      <c r="K21" s="57"/>
      <c r="L21" s="57">
        <v>15000</v>
      </c>
      <c r="M21" s="57"/>
      <c r="N21" s="126"/>
      <c r="O21" s="57"/>
      <c r="P21" s="57">
        <v>10000</v>
      </c>
      <c r="Q21" s="105"/>
      <c r="R21" s="105"/>
      <c r="S21" s="103"/>
      <c r="T21" s="43">
        <f t="shared" si="0"/>
        <v>0</v>
      </c>
      <c r="U21" s="11">
        <v>18</v>
      </c>
      <c r="V21" s="78"/>
      <c r="W21" s="3" t="s">
        <v>22</v>
      </c>
    </row>
    <row r="22" spans="1:23" ht="23.25" thickBot="1" x14ac:dyDescent="0.3">
      <c r="A22" s="8" t="s">
        <v>218</v>
      </c>
      <c r="B22" s="1" t="s">
        <v>23</v>
      </c>
      <c r="C22" s="38">
        <v>-1500</v>
      </c>
      <c r="D22" s="54"/>
      <c r="E22" s="36">
        <f>'24-25'!R22</f>
        <v>0</v>
      </c>
      <c r="F22" s="54"/>
      <c r="G22" s="50">
        <v>25000</v>
      </c>
      <c r="H22" s="55"/>
      <c r="I22" s="56"/>
      <c r="J22" s="57"/>
      <c r="K22" s="57"/>
      <c r="L22" s="57">
        <v>5000</v>
      </c>
      <c r="M22" s="57">
        <v>10000</v>
      </c>
      <c r="N22" s="130"/>
      <c r="O22" s="57">
        <v>5000</v>
      </c>
      <c r="P22" s="57"/>
      <c r="Q22" s="105"/>
      <c r="R22" s="105"/>
      <c r="S22" s="103"/>
      <c r="T22" s="43">
        <f t="shared" si="0"/>
        <v>5000</v>
      </c>
      <c r="U22" s="11" t="s">
        <v>218</v>
      </c>
      <c r="V22" s="78"/>
      <c r="W22" s="3" t="s">
        <v>23</v>
      </c>
    </row>
    <row r="23" spans="1:23" ht="23.25" hidden="1" thickBot="1" x14ac:dyDescent="0.3">
      <c r="A23" s="8">
        <v>20</v>
      </c>
      <c r="B23" s="1" t="s">
        <v>24</v>
      </c>
      <c r="C23" s="38">
        <v>0</v>
      </c>
      <c r="D23" s="54"/>
      <c r="E23" s="36">
        <f>'24-25'!R23</f>
        <v>0</v>
      </c>
      <c r="F23" s="54"/>
      <c r="G23" s="50">
        <v>25000</v>
      </c>
      <c r="H23" s="55"/>
      <c r="I23" s="56"/>
      <c r="J23" s="57"/>
      <c r="K23" s="57">
        <v>5000</v>
      </c>
      <c r="L23" s="57">
        <v>5000</v>
      </c>
      <c r="M23" s="57"/>
      <c r="N23" s="128">
        <v>5000</v>
      </c>
      <c r="O23" s="57">
        <v>5000</v>
      </c>
      <c r="P23" s="57">
        <v>5000</v>
      </c>
      <c r="Q23" s="105"/>
      <c r="R23" s="105"/>
      <c r="S23" s="103"/>
      <c r="T23" s="43">
        <f t="shared" si="0"/>
        <v>0</v>
      </c>
      <c r="U23" s="11">
        <v>20</v>
      </c>
      <c r="V23" s="78"/>
      <c r="W23" s="3" t="s">
        <v>24</v>
      </c>
    </row>
    <row r="24" spans="1:23" ht="34.5" thickBot="1" x14ac:dyDescent="0.3">
      <c r="A24" s="11">
        <v>21</v>
      </c>
      <c r="B24" s="3" t="s">
        <v>25</v>
      </c>
      <c r="C24" s="38">
        <v>25000</v>
      </c>
      <c r="D24" s="54">
        <v>25000</v>
      </c>
      <c r="E24" s="36">
        <f>'24-25'!R24</f>
        <v>22000</v>
      </c>
      <c r="F24" s="54">
        <v>22000</v>
      </c>
      <c r="G24" s="50">
        <v>25000</v>
      </c>
      <c r="H24" s="55"/>
      <c r="I24" s="56"/>
      <c r="J24" s="57"/>
      <c r="K24" s="57"/>
      <c r="L24" s="57"/>
      <c r="M24" s="57"/>
      <c r="N24" s="130"/>
      <c r="O24" s="57"/>
      <c r="P24" s="57"/>
      <c r="Q24" s="105"/>
      <c r="R24" s="105"/>
      <c r="S24" s="103"/>
      <c r="T24" s="43">
        <f t="shared" si="0"/>
        <v>25000</v>
      </c>
      <c r="U24" s="11">
        <v>21</v>
      </c>
      <c r="V24" s="78"/>
      <c r="W24" s="3" t="s">
        <v>25</v>
      </c>
    </row>
    <row r="25" spans="1:23" ht="23.25" thickBot="1" x14ac:dyDescent="0.3">
      <c r="A25" s="9" t="s">
        <v>26</v>
      </c>
      <c r="B25" s="1" t="s">
        <v>27</v>
      </c>
      <c r="C25" s="38">
        <v>-3000</v>
      </c>
      <c r="D25" s="54"/>
      <c r="E25" s="36">
        <f>'24-25'!R25</f>
        <v>0</v>
      </c>
      <c r="F25" s="54"/>
      <c r="G25" s="50">
        <v>25000</v>
      </c>
      <c r="H25" s="55"/>
      <c r="I25" s="56"/>
      <c r="J25" s="57"/>
      <c r="K25" s="57">
        <v>10000</v>
      </c>
      <c r="L25" s="57"/>
      <c r="M25" s="57">
        <v>5000</v>
      </c>
      <c r="N25" s="130"/>
      <c r="O25" s="57">
        <v>5000</v>
      </c>
      <c r="P25" s="57"/>
      <c r="Q25" s="105"/>
      <c r="R25" s="105"/>
      <c r="S25" s="103"/>
      <c r="T25" s="43">
        <f t="shared" si="0"/>
        <v>5000</v>
      </c>
      <c r="U25" s="10" t="s">
        <v>26</v>
      </c>
      <c r="V25" s="77"/>
      <c r="W25" s="3" t="s">
        <v>27</v>
      </c>
    </row>
    <row r="26" spans="1:23" ht="45.75" hidden="1" thickBot="1" x14ac:dyDescent="0.3">
      <c r="A26" s="9" t="s">
        <v>28</v>
      </c>
      <c r="B26" s="1" t="s">
        <v>29</v>
      </c>
      <c r="C26" s="38">
        <v>0</v>
      </c>
      <c r="D26" s="54"/>
      <c r="E26" s="36">
        <f>'24-25'!R26</f>
        <v>0</v>
      </c>
      <c r="F26" s="54"/>
      <c r="G26" s="50">
        <v>25000</v>
      </c>
      <c r="H26" s="55"/>
      <c r="I26" s="56"/>
      <c r="J26" s="57"/>
      <c r="K26" s="57"/>
      <c r="L26" s="57"/>
      <c r="M26" s="57">
        <v>15000</v>
      </c>
      <c r="N26" s="127">
        <v>10000</v>
      </c>
      <c r="O26" s="57"/>
      <c r="P26" s="57"/>
      <c r="Q26" s="105"/>
      <c r="R26" s="105"/>
      <c r="S26" s="103"/>
      <c r="T26" s="43">
        <f t="shared" si="0"/>
        <v>0</v>
      </c>
      <c r="U26" s="10" t="s">
        <v>28</v>
      </c>
      <c r="V26" s="77"/>
      <c r="W26" s="3" t="s">
        <v>244</v>
      </c>
    </row>
    <row r="27" spans="1:23" ht="23.25" hidden="1" thickBot="1" x14ac:dyDescent="0.3">
      <c r="A27" s="8">
        <v>23</v>
      </c>
      <c r="B27" s="1" t="s">
        <v>30</v>
      </c>
      <c r="C27" s="38">
        <v>49000</v>
      </c>
      <c r="D27" s="54">
        <v>49000</v>
      </c>
      <c r="E27" s="36">
        <f>'24-25'!R27</f>
        <v>-5000</v>
      </c>
      <c r="F27" s="54"/>
      <c r="G27" s="50">
        <v>25000</v>
      </c>
      <c r="H27" s="55"/>
      <c r="I27" s="56"/>
      <c r="J27" s="57"/>
      <c r="K27" s="57"/>
      <c r="L27" s="57"/>
      <c r="M27" s="57"/>
      <c r="N27" s="34"/>
      <c r="O27" s="57"/>
      <c r="P27" s="57">
        <v>20000</v>
      </c>
      <c r="Q27" s="105"/>
      <c r="R27" s="105"/>
      <c r="S27" s="103"/>
      <c r="T27" s="43">
        <f t="shared" si="0"/>
        <v>0</v>
      </c>
      <c r="U27" s="11">
        <v>23</v>
      </c>
      <c r="V27" s="78"/>
      <c r="W27" s="3" t="s">
        <v>30</v>
      </c>
    </row>
    <row r="28" spans="1:23" ht="22.5" hidden="1" customHeight="1" thickBot="1" x14ac:dyDescent="0.3">
      <c r="A28" s="8">
        <v>24</v>
      </c>
      <c r="B28" s="1" t="s">
        <v>31</v>
      </c>
      <c r="C28" s="39">
        <v>-5000</v>
      </c>
      <c r="D28" s="63"/>
      <c r="E28" s="36">
        <f>'24-25'!R28</f>
        <v>0</v>
      </c>
      <c r="F28" s="63"/>
      <c r="G28" s="50">
        <v>25000</v>
      </c>
      <c r="H28" s="55"/>
      <c r="I28" s="56">
        <v>25000</v>
      </c>
      <c r="J28" s="57"/>
      <c r="K28" s="57"/>
      <c r="L28" s="57"/>
      <c r="M28" s="57"/>
      <c r="N28" s="126"/>
      <c r="O28" s="57"/>
      <c r="P28" s="57"/>
      <c r="Q28" s="105"/>
      <c r="R28" s="105"/>
      <c r="S28" s="103"/>
      <c r="T28" s="43">
        <f t="shared" si="0"/>
        <v>0</v>
      </c>
      <c r="U28" s="11">
        <v>24</v>
      </c>
      <c r="V28" s="78"/>
      <c r="W28" s="3" t="s">
        <v>31</v>
      </c>
    </row>
    <row r="29" spans="1:23" ht="23.25" thickBot="1" x14ac:dyDescent="0.3">
      <c r="A29" s="8">
        <v>25</v>
      </c>
      <c r="B29" s="1" t="s">
        <v>32</v>
      </c>
      <c r="C29" s="39">
        <v>15000.35</v>
      </c>
      <c r="D29" s="63">
        <v>0.35</v>
      </c>
      <c r="E29" s="36">
        <f>'24-25'!R29</f>
        <v>15000.349999999999</v>
      </c>
      <c r="F29" s="63">
        <v>15000.35</v>
      </c>
      <c r="G29" s="50">
        <v>25000</v>
      </c>
      <c r="H29" s="55"/>
      <c r="I29" s="56"/>
      <c r="J29" s="57">
        <v>6250</v>
      </c>
      <c r="K29" s="57"/>
      <c r="L29" s="57"/>
      <c r="M29" s="57"/>
      <c r="N29" s="130"/>
      <c r="O29" s="57"/>
      <c r="P29" s="57"/>
      <c r="Q29" s="105"/>
      <c r="R29" s="105"/>
      <c r="S29" s="103"/>
      <c r="T29" s="43">
        <f t="shared" si="0"/>
        <v>18750</v>
      </c>
      <c r="U29" s="11">
        <v>25</v>
      </c>
      <c r="V29" s="78"/>
      <c r="W29" s="3" t="s">
        <v>32</v>
      </c>
    </row>
    <row r="30" spans="1:23" ht="23.25" thickBot="1" x14ac:dyDescent="0.3">
      <c r="A30" s="11">
        <v>26</v>
      </c>
      <c r="B30" s="3" t="s">
        <v>33</v>
      </c>
      <c r="C30" s="39">
        <v>0</v>
      </c>
      <c r="D30" s="54"/>
      <c r="E30" s="36">
        <f>'24-25'!R30</f>
        <v>0</v>
      </c>
      <c r="F30" s="54"/>
      <c r="G30" s="50">
        <v>25000</v>
      </c>
      <c r="H30" s="55"/>
      <c r="I30" s="56"/>
      <c r="J30" s="57"/>
      <c r="K30" s="57">
        <v>5000</v>
      </c>
      <c r="L30" s="57"/>
      <c r="M30" s="57">
        <v>5000</v>
      </c>
      <c r="N30" s="130"/>
      <c r="O30" s="57">
        <v>5000</v>
      </c>
      <c r="P30" s="57">
        <v>5000</v>
      </c>
      <c r="Q30" s="105"/>
      <c r="R30" s="105"/>
      <c r="S30" s="103"/>
      <c r="T30" s="43">
        <f t="shared" si="0"/>
        <v>5000</v>
      </c>
      <c r="U30" s="11">
        <v>26</v>
      </c>
      <c r="V30" s="78"/>
      <c r="W30" s="3" t="s">
        <v>33</v>
      </c>
    </row>
    <row r="31" spans="1:23" ht="22.5" hidden="1" customHeight="1" thickBot="1" x14ac:dyDescent="0.3">
      <c r="A31" s="11" t="s">
        <v>240</v>
      </c>
      <c r="B31" s="2" t="s">
        <v>35</v>
      </c>
      <c r="C31" s="39">
        <v>11000</v>
      </c>
      <c r="D31" s="54"/>
      <c r="E31" s="36">
        <f>'24-25'!R31</f>
        <v>33000</v>
      </c>
      <c r="F31" s="54">
        <v>33000</v>
      </c>
      <c r="G31" s="50">
        <v>0</v>
      </c>
      <c r="H31" s="55"/>
      <c r="I31" s="56"/>
      <c r="J31" s="57"/>
      <c r="K31" s="57"/>
      <c r="L31" s="57"/>
      <c r="M31" s="57"/>
      <c r="N31" s="127"/>
      <c r="O31" s="57"/>
      <c r="P31" s="57"/>
      <c r="Q31" s="105"/>
      <c r="R31" s="105"/>
      <c r="S31" s="103"/>
      <c r="T31" s="43">
        <f t="shared" si="0"/>
        <v>0</v>
      </c>
      <c r="U31" s="11" t="s">
        <v>240</v>
      </c>
      <c r="V31" s="78"/>
      <c r="W31" s="67" t="s">
        <v>35</v>
      </c>
    </row>
    <row r="32" spans="1:23" ht="23.25" hidden="1" thickBot="1" x14ac:dyDescent="0.3">
      <c r="A32" s="8">
        <v>28</v>
      </c>
      <c r="B32" s="1" t="s">
        <v>34</v>
      </c>
      <c r="C32" s="39">
        <v>0</v>
      </c>
      <c r="D32" s="63"/>
      <c r="E32" s="36">
        <f>'24-25'!R32</f>
        <v>0</v>
      </c>
      <c r="F32" s="63"/>
      <c r="G32" s="50">
        <v>25000</v>
      </c>
      <c r="H32" s="55"/>
      <c r="I32" s="56">
        <v>25000</v>
      </c>
      <c r="J32" s="57"/>
      <c r="K32" s="57"/>
      <c r="L32" s="57"/>
      <c r="M32" s="57"/>
      <c r="N32" s="34"/>
      <c r="O32" s="57"/>
      <c r="P32" s="57"/>
      <c r="Q32" s="105"/>
      <c r="R32" s="105"/>
      <c r="S32" s="103"/>
      <c r="T32" s="43">
        <f t="shared" si="0"/>
        <v>0</v>
      </c>
      <c r="U32" s="11">
        <v>28</v>
      </c>
      <c r="V32" s="78"/>
      <c r="W32" s="3" t="s">
        <v>34</v>
      </c>
    </row>
    <row r="33" spans="1:23" ht="23.25" hidden="1" thickBot="1" x14ac:dyDescent="0.3">
      <c r="A33" s="8" t="s">
        <v>241</v>
      </c>
      <c r="B33" s="2" t="s">
        <v>35</v>
      </c>
      <c r="C33" s="39">
        <v>11499.999999999998</v>
      </c>
      <c r="D33" s="63">
        <v>11500</v>
      </c>
      <c r="E33" s="36">
        <f>'24-25'!R33</f>
        <v>0</v>
      </c>
      <c r="F33" s="63"/>
      <c r="G33" s="50">
        <v>25000</v>
      </c>
      <c r="H33" s="55"/>
      <c r="I33" s="56"/>
      <c r="J33" s="57">
        <v>6250</v>
      </c>
      <c r="K33" s="57"/>
      <c r="L33" s="57">
        <v>18750</v>
      </c>
      <c r="M33" s="57"/>
      <c r="N33" s="126"/>
      <c r="O33" s="57"/>
      <c r="P33" s="57"/>
      <c r="Q33" s="105"/>
      <c r="R33" s="105"/>
      <c r="S33" s="103"/>
      <c r="T33" s="43">
        <f t="shared" si="0"/>
        <v>0</v>
      </c>
      <c r="U33" s="11" t="s">
        <v>241</v>
      </c>
      <c r="V33" s="78"/>
      <c r="W33" s="67" t="s">
        <v>35</v>
      </c>
    </row>
    <row r="34" spans="1:23" ht="23.25" thickBot="1" x14ac:dyDescent="0.3">
      <c r="A34" s="8">
        <v>30</v>
      </c>
      <c r="B34" s="1" t="s">
        <v>36</v>
      </c>
      <c r="C34" s="39">
        <v>21000</v>
      </c>
      <c r="D34" s="63">
        <v>21000</v>
      </c>
      <c r="E34" s="36">
        <f>'24-25'!R34</f>
        <v>0</v>
      </c>
      <c r="F34" s="63"/>
      <c r="G34" s="50">
        <v>25000</v>
      </c>
      <c r="H34" s="55"/>
      <c r="I34" s="56"/>
      <c r="J34" s="57">
        <v>5000</v>
      </c>
      <c r="K34" s="57">
        <v>10000</v>
      </c>
      <c r="L34" s="57"/>
      <c r="M34" s="57"/>
      <c r="N34" s="130"/>
      <c r="O34" s="57"/>
      <c r="P34" s="57"/>
      <c r="Q34" s="105"/>
      <c r="R34" s="105"/>
      <c r="S34" s="103"/>
      <c r="T34" s="43">
        <f t="shared" si="0"/>
        <v>10000</v>
      </c>
      <c r="U34" s="11">
        <v>30</v>
      </c>
      <c r="V34" s="78"/>
      <c r="W34" s="3" t="s">
        <v>36</v>
      </c>
    </row>
    <row r="35" spans="1:23" ht="23.25" hidden="1" thickBot="1" x14ac:dyDescent="0.3">
      <c r="A35" s="8" t="s">
        <v>37</v>
      </c>
      <c r="B35" s="1" t="s">
        <v>38</v>
      </c>
      <c r="C35" s="38">
        <v>0</v>
      </c>
      <c r="D35" s="54"/>
      <c r="E35" s="36">
        <f>'24-25'!R35</f>
        <v>0</v>
      </c>
      <c r="F35" s="54"/>
      <c r="G35" s="50">
        <v>25000</v>
      </c>
      <c r="H35" s="55"/>
      <c r="I35" s="56"/>
      <c r="J35" s="57">
        <v>15000</v>
      </c>
      <c r="K35" s="57"/>
      <c r="L35" s="57"/>
      <c r="M35" s="57">
        <v>10000</v>
      </c>
      <c r="N35" s="128"/>
      <c r="O35" s="57"/>
      <c r="P35" s="57"/>
      <c r="Q35" s="105"/>
      <c r="R35" s="105"/>
      <c r="S35" s="103"/>
      <c r="T35" s="43">
        <f t="shared" si="0"/>
        <v>0</v>
      </c>
      <c r="U35" s="11" t="s">
        <v>37</v>
      </c>
      <c r="V35" s="78"/>
      <c r="W35" s="3" t="s">
        <v>38</v>
      </c>
    </row>
    <row r="36" spans="1:23" ht="23.25" thickBot="1" x14ac:dyDescent="0.3">
      <c r="A36" s="8" t="s">
        <v>39</v>
      </c>
      <c r="B36" s="1" t="s">
        <v>40</v>
      </c>
      <c r="C36" s="38">
        <v>0</v>
      </c>
      <c r="D36" s="54"/>
      <c r="E36" s="36">
        <f>'24-25'!R36</f>
        <v>0</v>
      </c>
      <c r="F36" s="54"/>
      <c r="G36" s="50">
        <v>25000</v>
      </c>
      <c r="H36" s="55"/>
      <c r="I36" s="56"/>
      <c r="J36" s="57">
        <v>10000</v>
      </c>
      <c r="K36" s="57"/>
      <c r="L36" s="57">
        <v>10000</v>
      </c>
      <c r="M36" s="57"/>
      <c r="N36" s="130"/>
      <c r="O36" s="57"/>
      <c r="P36" s="57"/>
      <c r="Q36" s="105"/>
      <c r="R36" s="105"/>
      <c r="S36" s="103"/>
      <c r="T36" s="43">
        <f t="shared" si="0"/>
        <v>5000</v>
      </c>
      <c r="U36" s="11" t="s">
        <v>39</v>
      </c>
      <c r="V36" s="78"/>
      <c r="W36" s="3" t="s">
        <v>40</v>
      </c>
    </row>
    <row r="37" spans="1:23" ht="22.5" customHeight="1" thickBot="1" x14ac:dyDescent="0.3">
      <c r="A37" s="11">
        <v>33</v>
      </c>
      <c r="B37" s="3" t="s">
        <v>41</v>
      </c>
      <c r="C37" s="38" t="s">
        <v>169</v>
      </c>
      <c r="D37" s="54"/>
      <c r="E37" s="36">
        <f>'24-25'!R37</f>
        <v>300210.34999999998</v>
      </c>
      <c r="F37" s="54"/>
      <c r="G37" s="50">
        <v>25000</v>
      </c>
      <c r="H37" s="55"/>
      <c r="I37" s="56"/>
      <c r="J37" s="57"/>
      <c r="K37" s="57"/>
      <c r="L37" s="57"/>
      <c r="M37" s="57"/>
      <c r="N37" s="130"/>
      <c r="O37" s="57"/>
      <c r="P37" s="57"/>
      <c r="Q37" s="105"/>
      <c r="R37" s="105"/>
      <c r="S37" s="103"/>
      <c r="T37" s="43">
        <f t="shared" si="0"/>
        <v>325210.34999999998</v>
      </c>
      <c r="U37" s="11">
        <v>33</v>
      </c>
      <c r="V37" s="78"/>
      <c r="W37" s="3" t="s">
        <v>41</v>
      </c>
    </row>
    <row r="38" spans="1:23" ht="34.5" thickBot="1" x14ac:dyDescent="0.3">
      <c r="A38" s="11">
        <v>34</v>
      </c>
      <c r="B38" s="3" t="s">
        <v>42</v>
      </c>
      <c r="C38" s="39">
        <v>167200</v>
      </c>
      <c r="D38" s="54"/>
      <c r="E38" s="36">
        <f>'24-25'!R38</f>
        <v>189200</v>
      </c>
      <c r="F38" s="54"/>
      <c r="G38" s="50">
        <v>25000</v>
      </c>
      <c r="H38" s="55"/>
      <c r="I38" s="56"/>
      <c r="J38" s="57"/>
      <c r="K38" s="57"/>
      <c r="L38" s="57"/>
      <c r="M38" s="57"/>
      <c r="N38" s="130"/>
      <c r="O38" s="57"/>
      <c r="P38" s="57"/>
      <c r="Q38" s="105"/>
      <c r="R38" s="105"/>
      <c r="S38" s="103"/>
      <c r="T38" s="43">
        <f t="shared" si="0"/>
        <v>214200</v>
      </c>
      <c r="U38" s="11">
        <v>34</v>
      </c>
      <c r="V38" s="78"/>
      <c r="W38" s="3" t="s">
        <v>42</v>
      </c>
    </row>
    <row r="39" spans="1:23" ht="15.75" thickBot="1" x14ac:dyDescent="0.3">
      <c r="A39" s="8">
        <v>35</v>
      </c>
      <c r="B39" s="1" t="s">
        <v>196</v>
      </c>
      <c r="C39" s="39">
        <v>-500</v>
      </c>
      <c r="D39" s="63"/>
      <c r="E39" s="36">
        <f>'24-25'!R39</f>
        <v>-5000</v>
      </c>
      <c r="F39" s="63"/>
      <c r="G39" s="50">
        <v>25000</v>
      </c>
      <c r="H39" s="55"/>
      <c r="I39" s="56"/>
      <c r="J39" s="57"/>
      <c r="K39" s="57"/>
      <c r="L39" s="57"/>
      <c r="M39" s="57">
        <v>5000</v>
      </c>
      <c r="N39" s="130"/>
      <c r="O39" s="57"/>
      <c r="P39" s="57">
        <v>5000</v>
      </c>
      <c r="Q39" s="105"/>
      <c r="R39" s="105"/>
      <c r="S39" s="103"/>
      <c r="T39" s="43">
        <f t="shared" si="0"/>
        <v>10000</v>
      </c>
      <c r="U39" s="11">
        <v>35</v>
      </c>
      <c r="V39" s="78"/>
      <c r="W39" s="3" t="s">
        <v>196</v>
      </c>
    </row>
    <row r="40" spans="1:23" ht="23.25" hidden="1" thickBot="1" x14ac:dyDescent="0.3">
      <c r="A40" s="8">
        <v>36</v>
      </c>
      <c r="B40" s="1" t="s">
        <v>43</v>
      </c>
      <c r="C40" s="39">
        <v>0</v>
      </c>
      <c r="D40" s="63"/>
      <c r="E40" s="36">
        <f>'24-25'!R40</f>
        <v>0</v>
      </c>
      <c r="F40" s="63"/>
      <c r="G40" s="50">
        <v>25000</v>
      </c>
      <c r="H40" s="55"/>
      <c r="I40" s="56"/>
      <c r="J40" s="57"/>
      <c r="K40" s="57"/>
      <c r="L40" s="57">
        <v>25000</v>
      </c>
      <c r="M40" s="57"/>
      <c r="N40" s="128"/>
      <c r="O40" s="57"/>
      <c r="P40" s="57"/>
      <c r="Q40" s="105"/>
      <c r="R40" s="105"/>
      <c r="S40" s="103"/>
      <c r="T40" s="43">
        <f t="shared" si="0"/>
        <v>0</v>
      </c>
      <c r="U40" s="11">
        <v>36</v>
      </c>
      <c r="V40" s="78"/>
      <c r="W40" s="3" t="s">
        <v>43</v>
      </c>
    </row>
    <row r="41" spans="1:23" ht="23.25" thickBot="1" x14ac:dyDescent="0.3">
      <c r="A41" s="8">
        <v>37</v>
      </c>
      <c r="B41" s="1" t="s">
        <v>44</v>
      </c>
      <c r="C41" s="39">
        <v>25000</v>
      </c>
      <c r="D41" s="63">
        <v>25000</v>
      </c>
      <c r="E41" s="36">
        <f>'24-25'!R41</f>
        <v>22000</v>
      </c>
      <c r="F41" s="63"/>
      <c r="G41" s="50">
        <v>25000</v>
      </c>
      <c r="H41" s="55"/>
      <c r="I41" s="56"/>
      <c r="J41" s="57"/>
      <c r="K41" s="57"/>
      <c r="L41" s="57"/>
      <c r="M41" s="57"/>
      <c r="N41" s="130"/>
      <c r="O41" s="57"/>
      <c r="P41" s="57"/>
      <c r="Q41" s="105"/>
      <c r="R41" s="105"/>
      <c r="S41" s="103"/>
      <c r="T41" s="43">
        <f t="shared" si="0"/>
        <v>47000</v>
      </c>
      <c r="U41" s="11">
        <v>37</v>
      </c>
      <c r="V41" s="78"/>
      <c r="W41" s="3" t="s">
        <v>44</v>
      </c>
    </row>
    <row r="42" spans="1:23" ht="23.25" thickBot="1" x14ac:dyDescent="0.3">
      <c r="A42" s="11">
        <v>38</v>
      </c>
      <c r="B42" s="3" t="s">
        <v>45</v>
      </c>
      <c r="C42" s="39">
        <v>212550.35</v>
      </c>
      <c r="D42" s="54"/>
      <c r="E42" s="36">
        <f>'24-25'!R42</f>
        <v>224550.35</v>
      </c>
      <c r="F42" s="54"/>
      <c r="G42" s="50">
        <v>25000</v>
      </c>
      <c r="H42" s="55"/>
      <c r="I42" s="56"/>
      <c r="J42" s="57"/>
      <c r="K42" s="57"/>
      <c r="L42" s="57"/>
      <c r="M42" s="57"/>
      <c r="N42" s="130"/>
      <c r="O42" s="57"/>
      <c r="P42" s="57"/>
      <c r="Q42" s="105"/>
      <c r="R42" s="105"/>
      <c r="S42" s="103"/>
      <c r="T42" s="43">
        <f t="shared" si="0"/>
        <v>249550.35</v>
      </c>
      <c r="U42" s="11">
        <v>38</v>
      </c>
      <c r="V42" s="78"/>
      <c r="W42" s="3" t="s">
        <v>45</v>
      </c>
    </row>
    <row r="43" spans="1:23" ht="23.25" hidden="1" thickBot="1" x14ac:dyDescent="0.3">
      <c r="A43" s="8">
        <v>39</v>
      </c>
      <c r="B43" s="1" t="s">
        <v>46</v>
      </c>
      <c r="C43" s="39">
        <v>0</v>
      </c>
      <c r="D43" s="63"/>
      <c r="E43" s="36">
        <f>'24-25'!R43</f>
        <v>0</v>
      </c>
      <c r="F43" s="63"/>
      <c r="G43" s="50">
        <v>25000</v>
      </c>
      <c r="H43" s="55"/>
      <c r="I43" s="56"/>
      <c r="J43" s="57"/>
      <c r="K43" s="57">
        <v>25000</v>
      </c>
      <c r="L43" s="57"/>
      <c r="M43" s="57"/>
      <c r="N43" s="128"/>
      <c r="O43" s="57"/>
      <c r="P43" s="57"/>
      <c r="Q43" s="105"/>
      <c r="R43" s="105"/>
      <c r="S43" s="103"/>
      <c r="T43" s="43">
        <f t="shared" si="0"/>
        <v>0</v>
      </c>
      <c r="U43" s="11">
        <v>39</v>
      </c>
      <c r="V43" s="78"/>
      <c r="W43" s="3" t="s">
        <v>46</v>
      </c>
    </row>
    <row r="44" spans="1:23" ht="23.25" thickBot="1" x14ac:dyDescent="0.3">
      <c r="A44" s="11">
        <v>40</v>
      </c>
      <c r="B44" s="3" t="s">
        <v>47</v>
      </c>
      <c r="C44" s="39">
        <v>137400.35</v>
      </c>
      <c r="D44" s="54"/>
      <c r="E44" s="36">
        <f>'24-25'!R44</f>
        <v>159400.35</v>
      </c>
      <c r="F44" s="54"/>
      <c r="G44" s="50">
        <v>25000</v>
      </c>
      <c r="H44" s="55"/>
      <c r="I44" s="56"/>
      <c r="J44" s="57"/>
      <c r="K44" s="57"/>
      <c r="L44" s="57"/>
      <c r="M44" s="57"/>
      <c r="N44" s="130"/>
      <c r="O44" s="57"/>
      <c r="P44" s="57"/>
      <c r="Q44" s="105"/>
      <c r="R44" s="105"/>
      <c r="S44" s="103"/>
      <c r="T44" s="43">
        <f t="shared" si="0"/>
        <v>184400.35</v>
      </c>
      <c r="U44" s="11">
        <v>40</v>
      </c>
      <c r="V44" s="78"/>
      <c r="W44" s="3" t="s">
        <v>47</v>
      </c>
    </row>
    <row r="45" spans="1:23" ht="23.25" hidden="1" thickBot="1" x14ac:dyDescent="0.3">
      <c r="A45" s="8">
        <v>41</v>
      </c>
      <c r="B45" s="1" t="s">
        <v>48</v>
      </c>
      <c r="C45" s="39">
        <v>0</v>
      </c>
      <c r="D45" s="63"/>
      <c r="E45" s="36">
        <f>'24-25'!R45</f>
        <v>0</v>
      </c>
      <c r="F45" s="63"/>
      <c r="G45" s="50">
        <v>25000</v>
      </c>
      <c r="H45" s="55"/>
      <c r="I45" s="56"/>
      <c r="J45" s="57"/>
      <c r="K45" s="57"/>
      <c r="L45" s="57"/>
      <c r="M45" s="57">
        <v>12500</v>
      </c>
      <c r="N45" s="128"/>
      <c r="O45" s="57"/>
      <c r="P45" s="57">
        <v>12500</v>
      </c>
      <c r="Q45" s="105"/>
      <c r="R45" s="105"/>
      <c r="S45" s="103"/>
      <c r="T45" s="43">
        <f t="shared" si="0"/>
        <v>0</v>
      </c>
      <c r="U45" s="11">
        <v>41</v>
      </c>
      <c r="V45" s="78"/>
      <c r="W45" s="3" t="s">
        <v>48</v>
      </c>
    </row>
    <row r="46" spans="1:23" ht="23.25" thickBot="1" x14ac:dyDescent="0.3">
      <c r="A46" s="11">
        <v>42</v>
      </c>
      <c r="B46" s="3" t="s">
        <v>49</v>
      </c>
      <c r="C46" s="39">
        <v>22000</v>
      </c>
      <c r="D46" s="63">
        <v>10000</v>
      </c>
      <c r="E46" s="36">
        <f>'24-25'!R46</f>
        <v>12000</v>
      </c>
      <c r="F46" s="63"/>
      <c r="G46" s="50">
        <v>25000</v>
      </c>
      <c r="H46" s="55"/>
      <c r="I46" s="56"/>
      <c r="J46" s="57"/>
      <c r="K46" s="57"/>
      <c r="L46" s="57"/>
      <c r="M46" s="57">
        <v>10000</v>
      </c>
      <c r="N46" s="130"/>
      <c r="O46" s="57"/>
      <c r="P46" s="57"/>
      <c r="Q46" s="105"/>
      <c r="R46" s="105"/>
      <c r="S46" s="103"/>
      <c r="T46" s="43">
        <f t="shared" si="0"/>
        <v>27000</v>
      </c>
      <c r="U46" s="11">
        <v>42</v>
      </c>
      <c r="V46" s="78"/>
      <c r="W46" s="3" t="s">
        <v>49</v>
      </c>
    </row>
    <row r="47" spans="1:23" ht="23.25" hidden="1" thickBot="1" x14ac:dyDescent="0.3">
      <c r="A47" s="8">
        <v>43</v>
      </c>
      <c r="B47" s="1" t="s">
        <v>50</v>
      </c>
      <c r="C47" s="39">
        <v>3.6415315207705135E-13</v>
      </c>
      <c r="D47" s="63"/>
      <c r="E47" s="36">
        <f>'24-25'!R47</f>
        <v>0</v>
      </c>
      <c r="F47" s="63"/>
      <c r="G47" s="50">
        <v>25000</v>
      </c>
      <c r="H47" s="55"/>
      <c r="I47" s="56"/>
      <c r="J47" s="57"/>
      <c r="K47" s="57"/>
      <c r="L47" s="57"/>
      <c r="M47" s="57">
        <v>12500</v>
      </c>
      <c r="N47" s="127"/>
      <c r="O47" s="57"/>
      <c r="P47" s="57">
        <v>12500</v>
      </c>
      <c r="Q47" s="105"/>
      <c r="R47" s="105"/>
      <c r="S47" s="103"/>
      <c r="T47" s="43">
        <f t="shared" si="0"/>
        <v>0</v>
      </c>
      <c r="U47" s="11">
        <v>43</v>
      </c>
      <c r="V47" s="78"/>
      <c r="W47" s="3" t="s">
        <v>50</v>
      </c>
    </row>
    <row r="48" spans="1:23" ht="23.25" hidden="1" thickBot="1" x14ac:dyDescent="0.3">
      <c r="A48" s="8">
        <v>44</v>
      </c>
      <c r="B48" s="1" t="s">
        <v>51</v>
      </c>
      <c r="C48" s="39">
        <v>0</v>
      </c>
      <c r="D48" s="63"/>
      <c r="E48" s="36">
        <f>'24-25'!R48</f>
        <v>0</v>
      </c>
      <c r="F48" s="63"/>
      <c r="G48" s="50">
        <v>25000</v>
      </c>
      <c r="H48" s="55"/>
      <c r="I48" s="56"/>
      <c r="J48" s="57">
        <v>10000</v>
      </c>
      <c r="K48" s="57"/>
      <c r="L48" s="57"/>
      <c r="M48" s="57">
        <v>15000</v>
      </c>
      <c r="N48" s="34"/>
      <c r="O48" s="57"/>
      <c r="P48" s="57"/>
      <c r="Q48" s="105"/>
      <c r="R48" s="105"/>
      <c r="S48" s="103"/>
      <c r="T48" s="43">
        <f t="shared" si="0"/>
        <v>0</v>
      </c>
      <c r="U48" s="11">
        <v>44</v>
      </c>
      <c r="V48" s="78"/>
      <c r="W48" s="3" t="s">
        <v>51</v>
      </c>
    </row>
    <row r="49" spans="1:23" ht="23.25" hidden="1" thickBot="1" x14ac:dyDescent="0.3">
      <c r="A49" s="8">
        <v>45</v>
      </c>
      <c r="B49" s="1" t="s">
        <v>52</v>
      </c>
      <c r="C49" s="39">
        <v>0</v>
      </c>
      <c r="D49" s="63"/>
      <c r="E49" s="36">
        <f>'24-25'!R49</f>
        <v>0</v>
      </c>
      <c r="F49" s="63"/>
      <c r="G49" s="50">
        <v>25000</v>
      </c>
      <c r="H49" s="55"/>
      <c r="I49" s="56"/>
      <c r="J49" s="57"/>
      <c r="K49" s="57"/>
      <c r="L49" s="57"/>
      <c r="M49" s="57">
        <v>25000</v>
      </c>
      <c r="N49" s="34"/>
      <c r="O49" s="57"/>
      <c r="P49" s="57"/>
      <c r="Q49" s="105"/>
      <c r="R49" s="105"/>
      <c r="S49" s="103"/>
      <c r="T49" s="43">
        <f t="shared" si="0"/>
        <v>0</v>
      </c>
      <c r="U49" s="11">
        <v>45</v>
      </c>
      <c r="V49" s="78"/>
      <c r="W49" s="3" t="s">
        <v>52</v>
      </c>
    </row>
    <row r="50" spans="1:23" ht="23.25" hidden="1" thickBot="1" x14ac:dyDescent="0.3">
      <c r="A50" s="8">
        <v>46</v>
      </c>
      <c r="B50" s="1" t="s">
        <v>53</v>
      </c>
      <c r="C50" s="39">
        <v>2083.3599999999951</v>
      </c>
      <c r="D50" s="63">
        <v>2083.36</v>
      </c>
      <c r="E50" s="36">
        <f>'24-25'!R50</f>
        <v>-4.5474735088646412E-12</v>
      </c>
      <c r="F50" s="63"/>
      <c r="G50" s="50">
        <v>25000</v>
      </c>
      <c r="H50" s="55"/>
      <c r="I50" s="56"/>
      <c r="J50" s="57"/>
      <c r="K50" s="57"/>
      <c r="L50" s="57"/>
      <c r="M50" s="57">
        <v>25000</v>
      </c>
      <c r="N50" s="126"/>
      <c r="O50" s="57"/>
      <c r="P50" s="57"/>
      <c r="Q50" s="105"/>
      <c r="R50" s="105"/>
      <c r="S50" s="103"/>
      <c r="T50" s="43">
        <f t="shared" si="0"/>
        <v>-3.637978807091713E-12</v>
      </c>
      <c r="U50" s="11">
        <v>46</v>
      </c>
      <c r="V50" s="78"/>
      <c r="W50" s="3" t="s">
        <v>53</v>
      </c>
    </row>
    <row r="51" spans="1:23" ht="23.25" thickBot="1" x14ac:dyDescent="0.3">
      <c r="A51" s="8">
        <v>47</v>
      </c>
      <c r="B51" s="1" t="s">
        <v>54</v>
      </c>
      <c r="C51" s="39">
        <v>0</v>
      </c>
      <c r="D51" s="63"/>
      <c r="E51" s="36">
        <f>'24-25'!R51</f>
        <v>0</v>
      </c>
      <c r="F51" s="63"/>
      <c r="G51" s="50">
        <v>25000</v>
      </c>
      <c r="H51" s="55"/>
      <c r="I51" s="56"/>
      <c r="J51" s="57">
        <v>6250</v>
      </c>
      <c r="K51" s="57"/>
      <c r="L51" s="57">
        <v>6250</v>
      </c>
      <c r="M51" s="57"/>
      <c r="N51" s="130"/>
      <c r="O51" s="57"/>
      <c r="P51" s="57"/>
      <c r="Q51" s="105"/>
      <c r="R51" s="105"/>
      <c r="S51" s="103"/>
      <c r="T51" s="43">
        <f t="shared" si="0"/>
        <v>12500</v>
      </c>
      <c r="U51" s="11">
        <v>47</v>
      </c>
      <c r="V51" s="78"/>
      <c r="W51" s="3" t="s">
        <v>54</v>
      </c>
    </row>
    <row r="52" spans="1:23" ht="23.25" thickBot="1" x14ac:dyDescent="0.3">
      <c r="A52" s="8">
        <v>48</v>
      </c>
      <c r="B52" s="1" t="s">
        <v>55</v>
      </c>
      <c r="C52" s="39">
        <v>0</v>
      </c>
      <c r="D52" s="63"/>
      <c r="E52" s="36">
        <f>'24-25'!R52</f>
        <v>0</v>
      </c>
      <c r="F52" s="63"/>
      <c r="G52" s="50">
        <v>25000</v>
      </c>
      <c r="H52" s="55"/>
      <c r="I52" s="56"/>
      <c r="J52" s="57">
        <v>7000</v>
      </c>
      <c r="K52" s="57"/>
      <c r="L52" s="57">
        <v>2000</v>
      </c>
      <c r="M52" s="57"/>
      <c r="N52" s="130"/>
      <c r="O52" s="57"/>
      <c r="P52" s="57">
        <v>4000</v>
      </c>
      <c r="Q52" s="105"/>
      <c r="R52" s="105"/>
      <c r="S52" s="103"/>
      <c r="T52" s="43">
        <f t="shared" si="0"/>
        <v>12000</v>
      </c>
      <c r="U52" s="11">
        <v>48</v>
      </c>
      <c r="V52" s="78"/>
      <c r="W52" s="3" t="s">
        <v>55</v>
      </c>
    </row>
    <row r="53" spans="1:23" ht="23.25" thickBot="1" x14ac:dyDescent="0.3">
      <c r="A53" s="8">
        <v>49</v>
      </c>
      <c r="B53" s="1" t="s">
        <v>195</v>
      </c>
      <c r="C53" s="39">
        <v>12500</v>
      </c>
      <c r="D53" s="63">
        <v>12500</v>
      </c>
      <c r="E53" s="36">
        <f>'24-25'!R53</f>
        <v>0</v>
      </c>
      <c r="F53" s="63"/>
      <c r="G53" s="50">
        <v>25000</v>
      </c>
      <c r="H53" s="55"/>
      <c r="I53" s="56"/>
      <c r="J53" s="57"/>
      <c r="K53" s="57"/>
      <c r="L53" s="57">
        <v>10000</v>
      </c>
      <c r="M53" s="57">
        <v>5000</v>
      </c>
      <c r="N53" s="130"/>
      <c r="O53" s="57"/>
      <c r="P53" s="57"/>
      <c r="Q53" s="105"/>
      <c r="R53" s="105"/>
      <c r="S53" s="103"/>
      <c r="T53" s="43">
        <f t="shared" si="0"/>
        <v>10000</v>
      </c>
      <c r="U53" s="11">
        <v>49</v>
      </c>
      <c r="V53" s="78"/>
      <c r="W53" s="3" t="s">
        <v>56</v>
      </c>
    </row>
    <row r="54" spans="1:23" ht="23.25" thickBot="1" x14ac:dyDescent="0.3">
      <c r="A54" s="8">
        <v>50</v>
      </c>
      <c r="B54" s="1" t="s">
        <v>57</v>
      </c>
      <c r="C54" s="39">
        <v>0</v>
      </c>
      <c r="D54" s="63"/>
      <c r="E54" s="36">
        <f>'24-25'!R54</f>
        <v>7000</v>
      </c>
      <c r="F54" s="63">
        <v>7000</v>
      </c>
      <c r="G54" s="50">
        <v>25000</v>
      </c>
      <c r="H54" s="55"/>
      <c r="I54" s="56"/>
      <c r="J54" s="57"/>
      <c r="K54" s="57"/>
      <c r="L54" s="57"/>
      <c r="M54" s="57"/>
      <c r="N54" s="130"/>
      <c r="O54" s="57"/>
      <c r="P54" s="57">
        <v>12500</v>
      </c>
      <c r="Q54" s="105"/>
      <c r="R54" s="105"/>
      <c r="S54" s="103"/>
      <c r="T54" s="43">
        <f t="shared" si="0"/>
        <v>12500</v>
      </c>
      <c r="U54" s="11">
        <v>50</v>
      </c>
      <c r="V54" s="78"/>
      <c r="W54" s="3" t="s">
        <v>57</v>
      </c>
    </row>
    <row r="55" spans="1:23" ht="23.25" hidden="1" thickBot="1" x14ac:dyDescent="0.3">
      <c r="A55" s="8">
        <v>51</v>
      </c>
      <c r="B55" s="1" t="s">
        <v>58</v>
      </c>
      <c r="C55" s="39">
        <v>13000</v>
      </c>
      <c r="D55" s="63">
        <v>13000</v>
      </c>
      <c r="E55" s="36">
        <f>'24-25'!R55</f>
        <v>22000</v>
      </c>
      <c r="F55" s="63">
        <v>22000</v>
      </c>
      <c r="G55" s="50">
        <v>25000</v>
      </c>
      <c r="H55" s="55"/>
      <c r="I55" s="56"/>
      <c r="J55" s="57"/>
      <c r="K55" s="57"/>
      <c r="L55" s="57"/>
      <c r="M55" s="57"/>
      <c r="N55" s="128">
        <v>25000</v>
      </c>
      <c r="O55" s="57"/>
      <c r="P55" s="57"/>
      <c r="Q55" s="105"/>
      <c r="R55" s="105"/>
      <c r="S55" s="103"/>
      <c r="T55" s="43">
        <f t="shared" si="0"/>
        <v>0</v>
      </c>
      <c r="U55" s="11">
        <v>51</v>
      </c>
      <c r="V55" s="78"/>
      <c r="W55" s="3" t="s">
        <v>58</v>
      </c>
    </row>
    <row r="56" spans="1:23" ht="34.5" thickBot="1" x14ac:dyDescent="0.3">
      <c r="A56" s="8">
        <v>52</v>
      </c>
      <c r="B56" s="1" t="s">
        <v>59</v>
      </c>
      <c r="C56" s="39">
        <v>0</v>
      </c>
      <c r="D56" s="63"/>
      <c r="E56" s="36">
        <f>'24-25'!R56</f>
        <v>1000</v>
      </c>
      <c r="F56" s="63">
        <v>1000</v>
      </c>
      <c r="G56" s="50">
        <v>25000</v>
      </c>
      <c r="H56" s="55"/>
      <c r="I56" s="56">
        <v>1000</v>
      </c>
      <c r="J56" s="57"/>
      <c r="K56" s="57"/>
      <c r="L56" s="57"/>
      <c r="M56" s="57"/>
      <c r="N56" s="130"/>
      <c r="O56" s="57">
        <v>6000</v>
      </c>
      <c r="P56" s="57">
        <v>5000</v>
      </c>
      <c r="Q56" s="105"/>
      <c r="R56" s="105"/>
      <c r="S56" s="103"/>
      <c r="T56" s="43">
        <f t="shared" si="0"/>
        <v>13000</v>
      </c>
      <c r="U56" s="11">
        <v>52</v>
      </c>
      <c r="V56" s="78"/>
      <c r="W56" s="3" t="s">
        <v>59</v>
      </c>
    </row>
    <row r="57" spans="1:23" ht="23.25" thickBot="1" x14ac:dyDescent="0.3">
      <c r="A57" s="8">
        <v>53</v>
      </c>
      <c r="B57" s="1" t="s">
        <v>60</v>
      </c>
      <c r="C57" s="39">
        <v>8500</v>
      </c>
      <c r="D57" s="63">
        <v>8500</v>
      </c>
      <c r="E57" s="36">
        <f>'24-25'!R57</f>
        <v>0</v>
      </c>
      <c r="F57" s="63"/>
      <c r="G57" s="50">
        <v>25000</v>
      </c>
      <c r="H57" s="55"/>
      <c r="I57" s="56"/>
      <c r="J57" s="57"/>
      <c r="K57" s="57"/>
      <c r="L57" s="57"/>
      <c r="M57" s="57">
        <v>15000</v>
      </c>
      <c r="N57" s="130"/>
      <c r="O57" s="57"/>
      <c r="P57" s="57"/>
      <c r="Q57" s="105"/>
      <c r="R57" s="105"/>
      <c r="S57" s="103"/>
      <c r="T57" s="43">
        <f t="shared" si="0"/>
        <v>10000</v>
      </c>
      <c r="U57" s="11">
        <v>53</v>
      </c>
      <c r="V57" s="78"/>
      <c r="W57" s="3" t="s">
        <v>60</v>
      </c>
    </row>
    <row r="58" spans="1:23" ht="23.25" hidden="1" thickBot="1" x14ac:dyDescent="0.3">
      <c r="A58" s="8">
        <v>54</v>
      </c>
      <c r="B58" s="1" t="s">
        <v>61</v>
      </c>
      <c r="C58" s="39">
        <v>0</v>
      </c>
      <c r="D58" s="63"/>
      <c r="E58" s="36">
        <f>'24-25'!R58</f>
        <v>0</v>
      </c>
      <c r="F58" s="63"/>
      <c r="G58" s="50">
        <v>25000</v>
      </c>
      <c r="H58" s="55"/>
      <c r="I58" s="56"/>
      <c r="J58" s="57">
        <v>25000</v>
      </c>
      <c r="K58" s="57"/>
      <c r="L58" s="57"/>
      <c r="M58" s="57"/>
      <c r="N58" s="128"/>
      <c r="O58" s="57"/>
      <c r="P58" s="57"/>
      <c r="Q58" s="105"/>
      <c r="R58" s="105"/>
      <c r="S58" s="103"/>
      <c r="T58" s="43">
        <f t="shared" si="0"/>
        <v>0</v>
      </c>
      <c r="U58" s="11">
        <v>54</v>
      </c>
      <c r="V58" s="78"/>
      <c r="W58" s="3" t="s">
        <v>61</v>
      </c>
    </row>
    <row r="59" spans="1:23" ht="23.25" thickBot="1" x14ac:dyDescent="0.3">
      <c r="A59" s="8" t="s">
        <v>62</v>
      </c>
      <c r="B59" s="1" t="s">
        <v>63</v>
      </c>
      <c r="C59" s="38">
        <v>500</v>
      </c>
      <c r="D59" s="54">
        <v>500</v>
      </c>
      <c r="E59" s="36">
        <f>'24-25'!R59</f>
        <v>11000</v>
      </c>
      <c r="F59" s="54">
        <v>11000</v>
      </c>
      <c r="G59" s="50">
        <v>25000</v>
      </c>
      <c r="H59" s="55"/>
      <c r="I59" s="56"/>
      <c r="J59" s="57"/>
      <c r="K59" s="57"/>
      <c r="L59" s="57"/>
      <c r="M59" s="57"/>
      <c r="N59" s="130"/>
      <c r="O59" s="57"/>
      <c r="P59" s="57">
        <v>12500</v>
      </c>
      <c r="Q59" s="105"/>
      <c r="R59" s="105"/>
      <c r="S59" s="103"/>
      <c r="T59" s="43">
        <f t="shared" si="0"/>
        <v>12500</v>
      </c>
      <c r="U59" s="11" t="s">
        <v>62</v>
      </c>
      <c r="V59" s="78"/>
      <c r="W59" s="3" t="s">
        <v>63</v>
      </c>
    </row>
    <row r="60" spans="1:23" ht="23.25" thickBot="1" x14ac:dyDescent="0.3">
      <c r="A60" s="8" t="s">
        <v>64</v>
      </c>
      <c r="B60" s="1" t="s">
        <v>65</v>
      </c>
      <c r="C60" s="38" t="s">
        <v>166</v>
      </c>
      <c r="D60" s="54">
        <v>13000</v>
      </c>
      <c r="E60" s="36">
        <f>'24-25'!R60</f>
        <v>11000</v>
      </c>
      <c r="F60" s="54">
        <v>11000</v>
      </c>
      <c r="G60" s="50">
        <v>25000</v>
      </c>
      <c r="H60" s="55"/>
      <c r="I60" s="56"/>
      <c r="J60" s="57"/>
      <c r="K60" s="57"/>
      <c r="L60" s="57"/>
      <c r="M60" s="57"/>
      <c r="N60" s="130"/>
      <c r="O60" s="57"/>
      <c r="P60" s="57">
        <v>12500</v>
      </c>
      <c r="Q60" s="105"/>
      <c r="R60" s="105"/>
      <c r="S60" s="103"/>
      <c r="T60" s="43">
        <f t="shared" si="0"/>
        <v>12500</v>
      </c>
      <c r="U60" s="11" t="s">
        <v>64</v>
      </c>
      <c r="V60" s="78"/>
      <c r="W60" s="3" t="s">
        <v>65</v>
      </c>
    </row>
    <row r="61" spans="1:23" ht="23.25" hidden="1" thickBot="1" x14ac:dyDescent="0.3">
      <c r="A61" s="11">
        <v>57</v>
      </c>
      <c r="B61" s="3" t="s">
        <v>66</v>
      </c>
      <c r="C61" s="38" t="s">
        <v>167</v>
      </c>
      <c r="D61" s="54">
        <v>113390</v>
      </c>
      <c r="E61" s="36">
        <f>'24-25'!R61</f>
        <v>22000</v>
      </c>
      <c r="F61" s="54">
        <v>22000</v>
      </c>
      <c r="G61" s="50">
        <v>25000</v>
      </c>
      <c r="H61" s="55"/>
      <c r="I61" s="56"/>
      <c r="J61" s="57"/>
      <c r="K61" s="57"/>
      <c r="L61" s="57"/>
      <c r="M61" s="57"/>
      <c r="N61" s="127"/>
      <c r="O61" s="57"/>
      <c r="P61" s="57">
        <v>25000</v>
      </c>
      <c r="Q61" s="105"/>
      <c r="R61" s="105"/>
      <c r="S61" s="103"/>
      <c r="T61" s="43">
        <f t="shared" si="0"/>
        <v>0</v>
      </c>
      <c r="U61" s="11">
        <v>57</v>
      </c>
      <c r="V61" s="78"/>
      <c r="W61" s="3" t="s">
        <v>66</v>
      </c>
    </row>
    <row r="62" spans="1:23" ht="23.25" hidden="1" thickBot="1" x14ac:dyDescent="0.3">
      <c r="A62" s="11">
        <v>57</v>
      </c>
      <c r="B62" s="3" t="s">
        <v>66</v>
      </c>
      <c r="C62" s="38" t="s">
        <v>168</v>
      </c>
      <c r="D62" s="54">
        <v>6610</v>
      </c>
      <c r="E62" s="36">
        <f>'24-25'!R62</f>
        <v>109590</v>
      </c>
      <c r="F62" s="54">
        <v>109500</v>
      </c>
      <c r="G62" s="50">
        <v>0</v>
      </c>
      <c r="H62" s="55"/>
      <c r="I62" s="56"/>
      <c r="J62" s="57"/>
      <c r="K62" s="57"/>
      <c r="L62" s="57"/>
      <c r="M62" s="57"/>
      <c r="N62" s="126"/>
      <c r="O62" s="57"/>
      <c r="P62" s="57"/>
      <c r="Q62" s="105"/>
      <c r="R62" s="105"/>
      <c r="S62" s="103"/>
      <c r="T62" s="43">
        <v>0</v>
      </c>
      <c r="U62" s="11">
        <v>57</v>
      </c>
      <c r="V62" s="78"/>
      <c r="W62" s="3" t="s">
        <v>66</v>
      </c>
    </row>
    <row r="63" spans="1:23" ht="23.25" thickBot="1" x14ac:dyDescent="0.3">
      <c r="A63" s="8">
        <v>58</v>
      </c>
      <c r="B63" s="1" t="s">
        <v>67</v>
      </c>
      <c r="C63" s="38" t="s">
        <v>163</v>
      </c>
      <c r="D63" s="54"/>
      <c r="E63" s="36">
        <f>'24-25'!R63</f>
        <v>0</v>
      </c>
      <c r="F63" s="54"/>
      <c r="G63" s="50">
        <v>25000</v>
      </c>
      <c r="H63" s="55"/>
      <c r="I63" s="56"/>
      <c r="J63" s="57"/>
      <c r="K63" s="57"/>
      <c r="L63" s="57"/>
      <c r="M63" s="57">
        <v>12500</v>
      </c>
      <c r="N63" s="130"/>
      <c r="O63" s="57"/>
      <c r="P63" s="57">
        <v>4500</v>
      </c>
      <c r="Q63" s="105"/>
      <c r="R63" s="105"/>
      <c r="S63" s="103"/>
      <c r="T63" s="43">
        <f t="shared" si="0"/>
        <v>8000</v>
      </c>
      <c r="U63" s="11">
        <v>58</v>
      </c>
      <c r="V63" s="78"/>
      <c r="W63" s="3" t="s">
        <v>67</v>
      </c>
    </row>
    <row r="64" spans="1:23" ht="22.5" hidden="1" customHeight="1" thickBot="1" x14ac:dyDescent="0.3">
      <c r="A64" s="8" t="s">
        <v>162</v>
      </c>
      <c r="B64" s="1" t="s">
        <v>68</v>
      </c>
      <c r="C64" s="38" t="s">
        <v>163</v>
      </c>
      <c r="D64" s="54"/>
      <c r="E64" s="36">
        <f>'24-25'!R64</f>
        <v>0</v>
      </c>
      <c r="F64" s="54"/>
      <c r="G64" s="50">
        <v>25000</v>
      </c>
      <c r="H64" s="55">
        <v>25000</v>
      </c>
      <c r="I64" s="56"/>
      <c r="J64" s="57"/>
      <c r="K64" s="57"/>
      <c r="L64" s="57"/>
      <c r="M64" s="57"/>
      <c r="N64" s="127"/>
      <c r="O64" s="57"/>
      <c r="P64" s="57"/>
      <c r="Q64" s="105"/>
      <c r="R64" s="105"/>
      <c r="S64" s="103"/>
      <c r="T64" s="43">
        <f t="shared" si="0"/>
        <v>0</v>
      </c>
      <c r="U64" s="11" t="s">
        <v>162</v>
      </c>
      <c r="V64" s="78"/>
      <c r="W64" s="3" t="s">
        <v>68</v>
      </c>
    </row>
    <row r="65" spans="1:23" ht="23.25" hidden="1" thickBot="1" x14ac:dyDescent="0.3">
      <c r="A65" s="8">
        <v>61</v>
      </c>
      <c r="B65" s="1" t="s">
        <v>69</v>
      </c>
      <c r="C65" s="39">
        <v>0</v>
      </c>
      <c r="D65" s="63"/>
      <c r="E65" s="36">
        <f>'24-25'!R65</f>
        <v>0</v>
      </c>
      <c r="F65" s="63"/>
      <c r="G65" s="50">
        <v>25000</v>
      </c>
      <c r="H65" s="55"/>
      <c r="I65" s="56">
        <v>12000</v>
      </c>
      <c r="J65" s="57"/>
      <c r="K65" s="57">
        <v>13000</v>
      </c>
      <c r="L65" s="57"/>
      <c r="M65" s="57"/>
      <c r="N65" s="126"/>
      <c r="O65" s="57"/>
      <c r="P65" s="57"/>
      <c r="Q65" s="105"/>
      <c r="R65" s="105"/>
      <c r="S65" s="103"/>
      <c r="T65" s="43">
        <f t="shared" si="0"/>
        <v>0</v>
      </c>
      <c r="U65" s="11">
        <v>61</v>
      </c>
      <c r="V65" s="78"/>
      <c r="W65" s="3" t="s">
        <v>69</v>
      </c>
    </row>
    <row r="66" spans="1:23" ht="23.25" thickBot="1" x14ac:dyDescent="0.3">
      <c r="A66" s="11">
        <v>62</v>
      </c>
      <c r="B66" s="3" t="s">
        <v>70</v>
      </c>
      <c r="C66" s="39">
        <v>31500</v>
      </c>
      <c r="D66" s="54"/>
      <c r="E66" s="36">
        <f>'24-25'!R66</f>
        <v>53500</v>
      </c>
      <c r="F66" s="54"/>
      <c r="G66" s="50">
        <v>25000</v>
      </c>
      <c r="H66" s="55"/>
      <c r="I66" s="56"/>
      <c r="J66" s="57"/>
      <c r="K66" s="57"/>
      <c r="L66" s="57"/>
      <c r="M66" s="57"/>
      <c r="N66" s="130"/>
      <c r="O66" s="57"/>
      <c r="P66" s="57"/>
      <c r="Q66" s="105"/>
      <c r="R66" s="105"/>
      <c r="S66" s="103"/>
      <c r="T66" s="43">
        <f t="shared" si="0"/>
        <v>78500</v>
      </c>
      <c r="U66" s="11">
        <v>62</v>
      </c>
      <c r="V66" s="78"/>
      <c r="W66" s="3" t="s">
        <v>70</v>
      </c>
    </row>
    <row r="67" spans="1:23" ht="23.25" hidden="1" thickBot="1" x14ac:dyDescent="0.3">
      <c r="A67" s="11">
        <v>63</v>
      </c>
      <c r="B67" s="3" t="s">
        <v>71</v>
      </c>
      <c r="C67" s="39">
        <v>50700</v>
      </c>
      <c r="D67" s="63">
        <v>50700</v>
      </c>
      <c r="E67" s="36">
        <f>'24-25'!R67</f>
        <v>0</v>
      </c>
      <c r="F67" s="63"/>
      <c r="G67" s="50">
        <v>25000</v>
      </c>
      <c r="H67" s="55"/>
      <c r="I67" s="56"/>
      <c r="J67" s="57"/>
      <c r="K67" s="57"/>
      <c r="L67" s="57">
        <v>13000</v>
      </c>
      <c r="M67" s="57"/>
      <c r="N67" s="128"/>
      <c r="O67" s="57">
        <v>12000</v>
      </c>
      <c r="P67" s="57"/>
      <c r="Q67" s="105"/>
      <c r="R67" s="105"/>
      <c r="S67" s="103"/>
      <c r="T67" s="43">
        <f t="shared" si="0"/>
        <v>0</v>
      </c>
      <c r="U67" s="8">
        <v>63</v>
      </c>
      <c r="V67" s="79"/>
      <c r="W67" s="3" t="s">
        <v>71</v>
      </c>
    </row>
    <row r="68" spans="1:23" ht="23.25" thickBot="1" x14ac:dyDescent="0.3">
      <c r="A68" s="8">
        <v>64</v>
      </c>
      <c r="B68" s="1" t="s">
        <v>72</v>
      </c>
      <c r="C68" s="39">
        <v>12000</v>
      </c>
      <c r="D68" s="63">
        <v>12000</v>
      </c>
      <c r="E68" s="36">
        <f>'24-25'!R68</f>
        <v>0</v>
      </c>
      <c r="F68" s="63"/>
      <c r="G68" s="50">
        <v>25000</v>
      </c>
      <c r="H68" s="55"/>
      <c r="I68" s="56"/>
      <c r="J68" s="57"/>
      <c r="K68" s="57"/>
      <c r="L68" s="57"/>
      <c r="M68" s="57">
        <v>12500</v>
      </c>
      <c r="N68" s="130"/>
      <c r="O68" s="57"/>
      <c r="P68" s="57"/>
      <c r="Q68" s="105"/>
      <c r="R68" s="105"/>
      <c r="S68" s="103"/>
      <c r="T68" s="43">
        <f t="shared" si="0"/>
        <v>12500</v>
      </c>
      <c r="U68" s="11">
        <v>64</v>
      </c>
      <c r="V68" s="78"/>
      <c r="W68" s="3" t="s">
        <v>72</v>
      </c>
    </row>
    <row r="69" spans="1:23" ht="23.25" thickBot="1" x14ac:dyDescent="0.3">
      <c r="A69" s="8">
        <v>65</v>
      </c>
      <c r="B69" s="1" t="s">
        <v>73</v>
      </c>
      <c r="C69" s="39">
        <v>0</v>
      </c>
      <c r="D69" s="63"/>
      <c r="E69" s="36">
        <f>'24-25'!R69</f>
        <v>0</v>
      </c>
      <c r="F69" s="63"/>
      <c r="G69" s="50">
        <v>25000</v>
      </c>
      <c r="H69" s="55"/>
      <c r="I69" s="56">
        <v>4000</v>
      </c>
      <c r="J69" s="57"/>
      <c r="K69" s="57">
        <v>4000</v>
      </c>
      <c r="L69" s="57"/>
      <c r="M69" s="57">
        <v>4000</v>
      </c>
      <c r="N69" s="130"/>
      <c r="O69" s="57">
        <v>4000</v>
      </c>
      <c r="P69" s="57"/>
      <c r="Q69" s="105"/>
      <c r="R69" s="105"/>
      <c r="S69" s="103"/>
      <c r="T69" s="43">
        <f t="shared" ref="T69:T131" si="1">E69-F69+G69-H69-I69-J69-K69-L69-M69-N69-O69-P69-Q69-R69-S69</f>
        <v>9000</v>
      </c>
      <c r="U69" s="11">
        <v>65</v>
      </c>
      <c r="V69" s="78"/>
      <c r="W69" s="3" t="s">
        <v>73</v>
      </c>
    </row>
    <row r="70" spans="1:23" ht="23.25" thickBot="1" x14ac:dyDescent="0.3">
      <c r="A70" s="11">
        <v>66</v>
      </c>
      <c r="B70" s="3" t="s">
        <v>74</v>
      </c>
      <c r="C70" s="39">
        <v>12000.000000000004</v>
      </c>
      <c r="D70" s="54">
        <v>9000</v>
      </c>
      <c r="E70" s="36">
        <f>'24-25'!R70</f>
        <v>10000.000000000004</v>
      </c>
      <c r="F70" s="54">
        <v>10000</v>
      </c>
      <c r="G70" s="50">
        <v>25000</v>
      </c>
      <c r="H70" s="55"/>
      <c r="I70" s="56"/>
      <c r="J70" s="57"/>
      <c r="K70" s="57"/>
      <c r="L70" s="57"/>
      <c r="M70" s="57">
        <v>5000</v>
      </c>
      <c r="N70" s="130"/>
      <c r="O70" s="57"/>
      <c r="P70" s="57">
        <v>2000</v>
      </c>
      <c r="Q70" s="105"/>
      <c r="R70" s="105"/>
      <c r="S70" s="103"/>
      <c r="T70" s="43">
        <f t="shared" si="1"/>
        <v>18000.000000000004</v>
      </c>
      <c r="U70" s="11">
        <v>66</v>
      </c>
      <c r="V70" s="78"/>
      <c r="W70" s="3" t="s">
        <v>74</v>
      </c>
    </row>
    <row r="71" spans="1:23" ht="23.25" hidden="1" thickBot="1" x14ac:dyDescent="0.3">
      <c r="A71" s="8">
        <v>67</v>
      </c>
      <c r="B71" s="1" t="s">
        <v>75</v>
      </c>
      <c r="C71" s="39">
        <v>0</v>
      </c>
      <c r="D71" s="63"/>
      <c r="E71" s="36">
        <f>'24-25'!R71</f>
        <v>0</v>
      </c>
      <c r="F71" s="63"/>
      <c r="G71" s="50">
        <v>25000</v>
      </c>
      <c r="H71" s="55"/>
      <c r="I71" s="56"/>
      <c r="J71" s="57"/>
      <c r="K71" s="57"/>
      <c r="L71" s="57"/>
      <c r="M71" s="57">
        <v>25000</v>
      </c>
      <c r="N71" s="127"/>
      <c r="O71" s="57"/>
      <c r="P71" s="57"/>
      <c r="Q71" s="105"/>
      <c r="R71" s="105"/>
      <c r="S71" s="103"/>
      <c r="T71" s="43">
        <f t="shared" si="1"/>
        <v>0</v>
      </c>
      <c r="U71" s="11">
        <v>67</v>
      </c>
      <c r="V71" s="78"/>
      <c r="W71" s="3" t="s">
        <v>75</v>
      </c>
    </row>
    <row r="72" spans="1:23" ht="23.25" hidden="1" thickBot="1" x14ac:dyDescent="0.3">
      <c r="A72" s="8">
        <v>68</v>
      </c>
      <c r="B72" s="1" t="s">
        <v>76</v>
      </c>
      <c r="C72" s="39">
        <v>0</v>
      </c>
      <c r="D72" s="63"/>
      <c r="E72" s="36">
        <f>'24-25'!R72</f>
        <v>0</v>
      </c>
      <c r="F72" s="63"/>
      <c r="G72" s="50">
        <v>25000</v>
      </c>
      <c r="H72" s="55"/>
      <c r="I72" s="56"/>
      <c r="J72" s="57">
        <v>25000</v>
      </c>
      <c r="K72" s="57"/>
      <c r="L72" s="57"/>
      <c r="M72" s="57"/>
      <c r="N72" s="126"/>
      <c r="O72" s="57"/>
      <c r="P72" s="57"/>
      <c r="Q72" s="105"/>
      <c r="R72" s="105"/>
      <c r="S72" s="103"/>
      <c r="T72" s="43">
        <f t="shared" si="1"/>
        <v>0</v>
      </c>
      <c r="U72" s="11">
        <v>68</v>
      </c>
      <c r="V72" s="78"/>
      <c r="W72" s="3" t="s">
        <v>76</v>
      </c>
    </row>
    <row r="73" spans="1:23" ht="23.25" thickBot="1" x14ac:dyDescent="0.3">
      <c r="A73" s="8">
        <v>69</v>
      </c>
      <c r="B73" s="1" t="s">
        <v>77</v>
      </c>
      <c r="C73" s="39">
        <v>9500</v>
      </c>
      <c r="D73" s="63">
        <v>9500</v>
      </c>
      <c r="E73" s="36">
        <f>'24-25'!R73</f>
        <v>7000</v>
      </c>
      <c r="F73" s="63">
        <v>7000</v>
      </c>
      <c r="G73" s="50">
        <v>25000</v>
      </c>
      <c r="H73" s="55"/>
      <c r="I73" s="56"/>
      <c r="J73" s="57"/>
      <c r="K73" s="57"/>
      <c r="L73" s="57"/>
      <c r="M73" s="57">
        <v>5000</v>
      </c>
      <c r="N73" s="130"/>
      <c r="O73" s="57"/>
      <c r="P73" s="57">
        <v>5000</v>
      </c>
      <c r="Q73" s="105"/>
      <c r="R73" s="105"/>
      <c r="S73" s="103"/>
      <c r="T73" s="43">
        <f t="shared" si="1"/>
        <v>15000</v>
      </c>
      <c r="U73" s="11">
        <v>69</v>
      </c>
      <c r="V73" s="78"/>
      <c r="W73" s="3" t="s">
        <v>77</v>
      </c>
    </row>
    <row r="74" spans="1:23" ht="23.25" hidden="1" thickBot="1" x14ac:dyDescent="0.3">
      <c r="A74" s="8">
        <v>70</v>
      </c>
      <c r="B74" s="1" t="s">
        <v>78</v>
      </c>
      <c r="C74" s="39">
        <v>0</v>
      </c>
      <c r="D74" s="63"/>
      <c r="E74" s="36">
        <f>'24-25'!R74</f>
        <v>0</v>
      </c>
      <c r="F74" s="63"/>
      <c r="G74" s="50">
        <v>25000</v>
      </c>
      <c r="H74" s="55"/>
      <c r="I74" s="56"/>
      <c r="J74" s="57"/>
      <c r="K74" s="57"/>
      <c r="L74" s="57"/>
      <c r="M74" s="57">
        <v>25000</v>
      </c>
      <c r="N74" s="128"/>
      <c r="O74" s="57"/>
      <c r="P74" s="57"/>
      <c r="Q74" s="105"/>
      <c r="R74" s="105"/>
      <c r="S74" s="103"/>
      <c r="T74" s="43">
        <f t="shared" si="1"/>
        <v>0</v>
      </c>
      <c r="U74" s="11">
        <v>70</v>
      </c>
      <c r="V74" s="78"/>
      <c r="W74" s="3" t="s">
        <v>78</v>
      </c>
    </row>
    <row r="75" spans="1:23" ht="23.25" thickBot="1" x14ac:dyDescent="0.3">
      <c r="A75" s="8">
        <v>71</v>
      </c>
      <c r="B75" s="1" t="s">
        <v>79</v>
      </c>
      <c r="C75" s="39">
        <v>0</v>
      </c>
      <c r="D75" s="63"/>
      <c r="E75" s="36">
        <f>'24-25'!R75</f>
        <v>0</v>
      </c>
      <c r="F75" s="63"/>
      <c r="G75" s="50">
        <v>25000</v>
      </c>
      <c r="H75" s="55"/>
      <c r="I75" s="56"/>
      <c r="J75" s="57"/>
      <c r="K75" s="57"/>
      <c r="L75" s="57"/>
      <c r="M75" s="57">
        <v>13000</v>
      </c>
      <c r="N75" s="130"/>
      <c r="O75" s="57"/>
      <c r="P75" s="57"/>
      <c r="Q75" s="105"/>
      <c r="R75" s="105"/>
      <c r="S75" s="103"/>
      <c r="T75" s="43">
        <f t="shared" si="1"/>
        <v>12000</v>
      </c>
      <c r="U75" s="11">
        <v>71</v>
      </c>
      <c r="V75" s="78"/>
      <c r="W75" s="3" t="s">
        <v>79</v>
      </c>
    </row>
    <row r="76" spans="1:23" ht="23.25" hidden="1" thickBot="1" x14ac:dyDescent="0.3">
      <c r="A76" s="8" t="s">
        <v>80</v>
      </c>
      <c r="B76" s="1" t="s">
        <v>81</v>
      </c>
      <c r="C76" s="38" t="s">
        <v>171</v>
      </c>
      <c r="D76" s="54">
        <v>25000</v>
      </c>
      <c r="E76" s="36">
        <f>'24-25'!R76</f>
        <v>22000</v>
      </c>
      <c r="F76" s="54">
        <v>22000</v>
      </c>
      <c r="G76" s="50">
        <v>25000</v>
      </c>
      <c r="H76" s="55"/>
      <c r="I76" s="56">
        <v>25000</v>
      </c>
      <c r="J76" s="57"/>
      <c r="K76" s="57"/>
      <c r="L76" s="57"/>
      <c r="M76" s="57"/>
      <c r="N76" s="127"/>
      <c r="O76" s="57"/>
      <c r="P76" s="57"/>
      <c r="Q76" s="105"/>
      <c r="R76" s="105"/>
      <c r="S76" s="103"/>
      <c r="T76" s="43">
        <f t="shared" si="1"/>
        <v>0</v>
      </c>
      <c r="U76" s="11" t="s">
        <v>80</v>
      </c>
      <c r="V76" s="78"/>
      <c r="W76" s="3" t="s">
        <v>81</v>
      </c>
    </row>
    <row r="77" spans="1:23" ht="23.25" hidden="1" thickBot="1" x14ac:dyDescent="0.3">
      <c r="A77" s="12" t="s">
        <v>82</v>
      </c>
      <c r="B77" s="1" t="s">
        <v>83</v>
      </c>
      <c r="C77" s="38" t="s">
        <v>172</v>
      </c>
      <c r="D77" s="54"/>
      <c r="E77" s="36">
        <f>'24-25'!R77</f>
        <v>0</v>
      </c>
      <c r="F77" s="54"/>
      <c r="G77" s="50">
        <v>25000</v>
      </c>
      <c r="H77" s="55"/>
      <c r="I77" s="56"/>
      <c r="J77" s="57"/>
      <c r="K77" s="57"/>
      <c r="L77" s="57"/>
      <c r="M77" s="57"/>
      <c r="N77" s="34">
        <v>25000</v>
      </c>
      <c r="O77" s="57"/>
      <c r="P77" s="57"/>
      <c r="Q77" s="105"/>
      <c r="R77" s="105"/>
      <c r="S77" s="103"/>
      <c r="T77" s="43">
        <f t="shared" si="1"/>
        <v>0</v>
      </c>
      <c r="U77" s="68" t="s">
        <v>82</v>
      </c>
      <c r="V77" s="80"/>
      <c r="W77" s="3" t="s">
        <v>83</v>
      </c>
    </row>
    <row r="78" spans="1:23" ht="15.75" hidden="1" thickBot="1" x14ac:dyDescent="0.3">
      <c r="A78" s="8">
        <v>73</v>
      </c>
      <c r="B78" s="1" t="s">
        <v>84</v>
      </c>
      <c r="C78" s="38" t="s">
        <v>172</v>
      </c>
      <c r="D78" s="54"/>
      <c r="E78" s="36">
        <f>'24-25'!R78</f>
        <v>0</v>
      </c>
      <c r="F78" s="54"/>
      <c r="G78" s="50">
        <v>25000</v>
      </c>
      <c r="H78" s="55"/>
      <c r="I78" s="56"/>
      <c r="J78" s="57"/>
      <c r="K78" s="57"/>
      <c r="L78" s="57"/>
      <c r="M78" s="57">
        <v>25000</v>
      </c>
      <c r="N78" s="34"/>
      <c r="O78" s="57"/>
      <c r="P78" s="57"/>
      <c r="Q78" s="105"/>
      <c r="R78" s="105"/>
      <c r="S78" s="103"/>
      <c r="T78" s="43">
        <f t="shared" si="1"/>
        <v>0</v>
      </c>
      <c r="U78" s="11">
        <v>73</v>
      </c>
      <c r="V78" s="78"/>
      <c r="W78" s="3" t="s">
        <v>84</v>
      </c>
    </row>
    <row r="79" spans="1:23" ht="23.25" hidden="1" thickBot="1" x14ac:dyDescent="0.3">
      <c r="A79" s="8" t="s">
        <v>85</v>
      </c>
      <c r="B79" s="1" t="s">
        <v>86</v>
      </c>
      <c r="C79" s="38" t="s">
        <v>172</v>
      </c>
      <c r="D79" s="54"/>
      <c r="E79" s="36">
        <f>'24-25'!R79</f>
        <v>0</v>
      </c>
      <c r="F79" s="54"/>
      <c r="G79" s="50">
        <v>25000</v>
      </c>
      <c r="H79" s="55"/>
      <c r="I79" s="56">
        <v>5000</v>
      </c>
      <c r="J79" s="57"/>
      <c r="K79" s="57">
        <v>5000</v>
      </c>
      <c r="L79" s="57">
        <v>5000</v>
      </c>
      <c r="M79" s="57">
        <v>3000</v>
      </c>
      <c r="N79" s="126">
        <v>4000</v>
      </c>
      <c r="O79" s="57">
        <v>3000</v>
      </c>
      <c r="P79" s="57"/>
      <c r="Q79" s="105"/>
      <c r="R79" s="105"/>
      <c r="S79" s="103"/>
      <c r="T79" s="43">
        <f t="shared" si="1"/>
        <v>0</v>
      </c>
      <c r="U79" s="11" t="s">
        <v>85</v>
      </c>
      <c r="V79" s="78"/>
      <c r="W79" s="3" t="s">
        <v>86</v>
      </c>
    </row>
    <row r="80" spans="1:23" ht="22.5" customHeight="1" thickBot="1" x14ac:dyDescent="0.3">
      <c r="A80" s="11">
        <v>75</v>
      </c>
      <c r="B80" s="3" t="s">
        <v>197</v>
      </c>
      <c r="C80" s="38" t="s">
        <v>165</v>
      </c>
      <c r="D80" s="54"/>
      <c r="E80" s="36">
        <f>'24-25'!R80</f>
        <v>16500</v>
      </c>
      <c r="F80" s="54">
        <v>16500</v>
      </c>
      <c r="G80" s="50">
        <v>25000</v>
      </c>
      <c r="H80" s="55"/>
      <c r="I80" s="56">
        <v>16500</v>
      </c>
      <c r="J80" s="57"/>
      <c r="K80" s="57"/>
      <c r="L80" s="57"/>
      <c r="M80" s="57"/>
      <c r="N80" s="130"/>
      <c r="O80" s="57"/>
      <c r="P80" s="57"/>
      <c r="Q80" s="105"/>
      <c r="R80" s="105"/>
      <c r="S80" s="103"/>
      <c r="T80" s="43">
        <f t="shared" si="1"/>
        <v>8500</v>
      </c>
      <c r="U80" s="11">
        <v>75</v>
      </c>
      <c r="V80" s="78"/>
      <c r="W80" s="3" t="s">
        <v>197</v>
      </c>
    </row>
    <row r="81" spans="1:25" ht="24" thickBot="1" x14ac:dyDescent="0.3">
      <c r="A81" s="13" t="s">
        <v>87</v>
      </c>
      <c r="B81" s="1" t="s">
        <v>88</v>
      </c>
      <c r="C81" s="39">
        <v>12000</v>
      </c>
      <c r="D81" s="63">
        <v>12000</v>
      </c>
      <c r="E81" s="36">
        <f>'24-25'!R81</f>
        <v>0</v>
      </c>
      <c r="F81" s="63"/>
      <c r="G81" s="50">
        <v>25000</v>
      </c>
      <c r="H81" s="55"/>
      <c r="I81" s="56"/>
      <c r="J81" s="57"/>
      <c r="K81" s="57"/>
      <c r="L81" s="57"/>
      <c r="M81" s="57"/>
      <c r="N81" s="130"/>
      <c r="O81" s="57"/>
      <c r="P81" s="57">
        <v>12500</v>
      </c>
      <c r="Q81" s="105"/>
      <c r="R81" s="105"/>
      <c r="S81" s="103"/>
      <c r="T81" s="43">
        <f t="shared" si="1"/>
        <v>12500</v>
      </c>
      <c r="U81" s="69" t="s">
        <v>87</v>
      </c>
      <c r="V81" s="81"/>
      <c r="W81" s="3" t="s">
        <v>88</v>
      </c>
    </row>
    <row r="82" spans="1:25" ht="23.25" hidden="1" thickBot="1" x14ac:dyDescent="0.3">
      <c r="A82" s="8">
        <v>77</v>
      </c>
      <c r="B82" s="1" t="s">
        <v>89</v>
      </c>
      <c r="C82" s="39">
        <v>0</v>
      </c>
      <c r="D82" s="63"/>
      <c r="E82" s="36">
        <f>'24-25'!R82</f>
        <v>0</v>
      </c>
      <c r="F82" s="63"/>
      <c r="G82" s="50">
        <v>25000</v>
      </c>
      <c r="H82" s="55"/>
      <c r="I82" s="56"/>
      <c r="J82" s="57"/>
      <c r="K82" s="57"/>
      <c r="L82" s="57"/>
      <c r="M82" s="57"/>
      <c r="N82" s="127">
        <v>25000</v>
      </c>
      <c r="O82" s="57"/>
      <c r="P82" s="57"/>
      <c r="Q82" s="105"/>
      <c r="R82" s="105"/>
      <c r="S82" s="103"/>
      <c r="T82" s="43">
        <f t="shared" si="1"/>
        <v>0</v>
      </c>
      <c r="U82" s="11">
        <v>77</v>
      </c>
      <c r="V82" s="78"/>
      <c r="W82" s="3" t="s">
        <v>89</v>
      </c>
    </row>
    <row r="83" spans="1:25" ht="23.25" hidden="1" thickBot="1" x14ac:dyDescent="0.3">
      <c r="A83" s="8">
        <v>78</v>
      </c>
      <c r="B83" s="1" t="s">
        <v>90</v>
      </c>
      <c r="C83" s="39">
        <v>0</v>
      </c>
      <c r="D83" s="63"/>
      <c r="E83" s="36">
        <f>'24-25'!R83</f>
        <v>0</v>
      </c>
      <c r="F83" s="63"/>
      <c r="G83" s="50">
        <v>25000</v>
      </c>
      <c r="H83" s="55"/>
      <c r="I83" s="56"/>
      <c r="J83" s="57"/>
      <c r="K83" s="57"/>
      <c r="L83" s="57"/>
      <c r="M83" s="57">
        <v>25000</v>
      </c>
      <c r="N83" s="34"/>
      <c r="O83" s="57"/>
      <c r="P83" s="57"/>
      <c r="Q83" s="105"/>
      <c r="R83" s="105"/>
      <c r="S83" s="103"/>
      <c r="T83" s="43">
        <f t="shared" si="1"/>
        <v>0</v>
      </c>
      <c r="U83" s="11">
        <v>78</v>
      </c>
      <c r="V83" s="78"/>
      <c r="W83" s="3" t="s">
        <v>90</v>
      </c>
    </row>
    <row r="84" spans="1:25" ht="22.5" hidden="1" customHeight="1" thickBot="1" x14ac:dyDescent="0.3">
      <c r="A84" s="8">
        <v>79</v>
      </c>
      <c r="B84" s="1" t="s">
        <v>91</v>
      </c>
      <c r="C84" s="39">
        <v>-1.4779288903810084E-12</v>
      </c>
      <c r="D84" s="63"/>
      <c r="E84" s="36">
        <f>'24-25'!R84</f>
        <v>0</v>
      </c>
      <c r="F84" s="63"/>
      <c r="G84" s="50">
        <v>25000</v>
      </c>
      <c r="H84" s="55"/>
      <c r="I84" s="56"/>
      <c r="J84" s="57"/>
      <c r="K84" s="57"/>
      <c r="L84" s="57"/>
      <c r="M84" s="57">
        <v>25000</v>
      </c>
      <c r="N84" s="34"/>
      <c r="O84" s="57"/>
      <c r="P84" s="57"/>
      <c r="Q84" s="105"/>
      <c r="R84" s="105"/>
      <c r="S84" s="103"/>
      <c r="T84" s="43">
        <f t="shared" si="1"/>
        <v>0</v>
      </c>
      <c r="U84" s="11">
        <v>79</v>
      </c>
      <c r="V84" s="78"/>
      <c r="W84" s="3" t="s">
        <v>242</v>
      </c>
    </row>
    <row r="85" spans="1:25" ht="23.25" hidden="1" thickBot="1" x14ac:dyDescent="0.3">
      <c r="A85" s="8">
        <v>80</v>
      </c>
      <c r="B85" s="1" t="s">
        <v>92</v>
      </c>
      <c r="C85" s="39">
        <v>0</v>
      </c>
      <c r="D85" s="63"/>
      <c r="E85" s="36">
        <f>'24-25'!R85</f>
        <v>0</v>
      </c>
      <c r="F85" s="63"/>
      <c r="G85" s="50">
        <v>25000</v>
      </c>
      <c r="H85" s="55"/>
      <c r="I85" s="56"/>
      <c r="J85" s="57"/>
      <c r="K85" s="57"/>
      <c r="L85" s="57"/>
      <c r="M85" s="57">
        <v>25000</v>
      </c>
      <c r="N85" s="126"/>
      <c r="O85" s="57"/>
      <c r="P85" s="57"/>
      <c r="Q85" s="105"/>
      <c r="R85" s="105"/>
      <c r="S85" s="103"/>
      <c r="T85" s="43">
        <f t="shared" si="1"/>
        <v>0</v>
      </c>
      <c r="U85" s="11">
        <v>80</v>
      </c>
      <c r="V85" s="78"/>
      <c r="W85" s="3" t="s">
        <v>92</v>
      </c>
    </row>
    <row r="86" spans="1:25" ht="23.25" thickBot="1" x14ac:dyDescent="0.3">
      <c r="A86" s="8">
        <v>81</v>
      </c>
      <c r="B86" s="1" t="s">
        <v>93</v>
      </c>
      <c r="C86" s="38" t="s">
        <v>163</v>
      </c>
      <c r="D86" s="54"/>
      <c r="E86" s="36">
        <f>'24-25'!R86</f>
        <v>0</v>
      </c>
      <c r="F86" s="54"/>
      <c r="G86" s="50">
        <v>25000</v>
      </c>
      <c r="H86" s="55">
        <v>4200</v>
      </c>
      <c r="I86" s="56"/>
      <c r="J86" s="57"/>
      <c r="K86" s="57"/>
      <c r="L86" s="57">
        <v>4200</v>
      </c>
      <c r="M86" s="57"/>
      <c r="N86" s="130">
        <v>4200</v>
      </c>
      <c r="O86" s="57"/>
      <c r="P86" s="57">
        <v>4200</v>
      </c>
      <c r="Q86" s="105"/>
      <c r="R86" s="105"/>
      <c r="S86" s="103"/>
      <c r="T86" s="43">
        <f t="shared" si="1"/>
        <v>8200</v>
      </c>
      <c r="U86" s="11">
        <v>81</v>
      </c>
      <c r="V86" s="78"/>
      <c r="W86" s="3" t="s">
        <v>93</v>
      </c>
    </row>
    <row r="87" spans="1:25" ht="23.25" hidden="1" thickBot="1" x14ac:dyDescent="0.3">
      <c r="A87" s="8" t="s">
        <v>204</v>
      </c>
      <c r="B87" s="1" t="s">
        <v>86</v>
      </c>
      <c r="C87" s="38"/>
      <c r="D87" s="54"/>
      <c r="E87" s="36">
        <f>'24-25'!R87</f>
        <v>0</v>
      </c>
      <c r="F87" s="54"/>
      <c r="G87" s="50">
        <v>0</v>
      </c>
      <c r="H87" s="55"/>
      <c r="I87" s="56"/>
      <c r="J87" s="57"/>
      <c r="K87" s="57"/>
      <c r="L87" s="57"/>
      <c r="M87" s="57"/>
      <c r="N87" s="127"/>
      <c r="O87" s="57"/>
      <c r="P87" s="57"/>
      <c r="Q87" s="105"/>
      <c r="R87" s="105"/>
      <c r="S87" s="103"/>
      <c r="T87" s="43">
        <f t="shared" si="1"/>
        <v>0</v>
      </c>
      <c r="U87" s="11" t="s">
        <v>204</v>
      </c>
      <c r="V87" s="78"/>
      <c r="W87" s="3" t="s">
        <v>86</v>
      </c>
      <c r="Y87" s="3"/>
    </row>
    <row r="88" spans="1:25" ht="23.25" hidden="1" thickBot="1" x14ac:dyDescent="0.3">
      <c r="A88" s="8">
        <v>83</v>
      </c>
      <c r="B88" s="1" t="s">
        <v>94</v>
      </c>
      <c r="C88" s="39">
        <v>0</v>
      </c>
      <c r="D88" s="63"/>
      <c r="E88" s="36">
        <f>'24-25'!R88</f>
        <v>0</v>
      </c>
      <c r="F88" s="63"/>
      <c r="G88" s="50">
        <v>25000</v>
      </c>
      <c r="H88" s="55"/>
      <c r="I88" s="56"/>
      <c r="J88" s="57">
        <v>25000</v>
      </c>
      <c r="K88" s="57"/>
      <c r="L88" s="57"/>
      <c r="M88" s="57"/>
      <c r="N88" s="34"/>
      <c r="O88" s="57"/>
      <c r="P88" s="57"/>
      <c r="Q88" s="105"/>
      <c r="R88" s="105"/>
      <c r="S88" s="103"/>
      <c r="T88" s="43">
        <f t="shared" si="1"/>
        <v>0</v>
      </c>
      <c r="U88" s="11">
        <v>83</v>
      </c>
      <c r="V88" s="78"/>
      <c r="W88" s="3" t="s">
        <v>94</v>
      </c>
    </row>
    <row r="89" spans="1:25" ht="23.25" hidden="1" thickBot="1" x14ac:dyDescent="0.3">
      <c r="A89" s="8">
        <v>84</v>
      </c>
      <c r="B89" s="1" t="s">
        <v>95</v>
      </c>
      <c r="C89" s="39">
        <v>0</v>
      </c>
      <c r="D89" s="63"/>
      <c r="E89" s="36">
        <f>'24-25'!R89</f>
        <v>0</v>
      </c>
      <c r="F89" s="63"/>
      <c r="G89" s="50">
        <v>25000</v>
      </c>
      <c r="H89" s="55"/>
      <c r="I89" s="56"/>
      <c r="J89" s="57">
        <v>25000</v>
      </c>
      <c r="K89" s="57"/>
      <c r="L89" s="57"/>
      <c r="M89" s="57"/>
      <c r="N89" s="126"/>
      <c r="O89" s="57"/>
      <c r="P89" s="57"/>
      <c r="Q89" s="105"/>
      <c r="R89" s="105"/>
      <c r="S89" s="103"/>
      <c r="T89" s="43">
        <f t="shared" si="1"/>
        <v>0</v>
      </c>
      <c r="U89" s="11">
        <v>84</v>
      </c>
      <c r="V89" s="78"/>
      <c r="W89" s="3" t="s">
        <v>95</v>
      </c>
    </row>
    <row r="90" spans="1:25" ht="23.25" thickBot="1" x14ac:dyDescent="0.3">
      <c r="A90" s="8">
        <v>85</v>
      </c>
      <c r="B90" s="1" t="s">
        <v>96</v>
      </c>
      <c r="C90" s="39">
        <v>0</v>
      </c>
      <c r="D90" s="63"/>
      <c r="E90" s="36">
        <f>'24-25'!R90</f>
        <v>0</v>
      </c>
      <c r="F90" s="63"/>
      <c r="G90" s="50">
        <v>25000</v>
      </c>
      <c r="H90" s="55"/>
      <c r="I90" s="56"/>
      <c r="J90" s="57"/>
      <c r="K90" s="57">
        <v>9000</v>
      </c>
      <c r="L90" s="57"/>
      <c r="M90" s="57"/>
      <c r="N90" s="130">
        <v>3000</v>
      </c>
      <c r="O90" s="57"/>
      <c r="P90" s="57">
        <v>3000</v>
      </c>
      <c r="Q90" s="105"/>
      <c r="R90" s="105"/>
      <c r="S90" s="103"/>
      <c r="T90" s="43">
        <f t="shared" si="1"/>
        <v>10000</v>
      </c>
      <c r="U90" s="11">
        <v>85</v>
      </c>
      <c r="V90" s="78"/>
      <c r="W90" s="3" t="s">
        <v>96</v>
      </c>
    </row>
    <row r="91" spans="1:25" ht="23.25" thickBot="1" x14ac:dyDescent="0.3">
      <c r="A91" s="8">
        <v>86</v>
      </c>
      <c r="B91" s="1" t="s">
        <v>97</v>
      </c>
      <c r="C91" s="39">
        <v>0</v>
      </c>
      <c r="D91" s="63"/>
      <c r="E91" s="36">
        <f>'24-25'!R91</f>
        <v>0</v>
      </c>
      <c r="F91" s="63"/>
      <c r="G91" s="50">
        <v>25000</v>
      </c>
      <c r="H91" s="55">
        <v>2000</v>
      </c>
      <c r="I91" s="56">
        <v>3000</v>
      </c>
      <c r="J91" s="57">
        <v>2000</v>
      </c>
      <c r="K91" s="57"/>
      <c r="L91" s="57">
        <v>3000</v>
      </c>
      <c r="M91" s="57">
        <v>1000</v>
      </c>
      <c r="N91" s="130">
        <v>1000</v>
      </c>
      <c r="O91" s="57">
        <v>1000</v>
      </c>
      <c r="P91" s="57">
        <v>3000</v>
      </c>
      <c r="Q91" s="105">
        <v>3000</v>
      </c>
      <c r="R91" s="105"/>
      <c r="S91" s="103"/>
      <c r="T91" s="43">
        <f t="shared" si="1"/>
        <v>6000</v>
      </c>
      <c r="U91" s="11">
        <v>86</v>
      </c>
      <c r="V91" s="78"/>
      <c r="W91" s="3" t="s">
        <v>97</v>
      </c>
    </row>
    <row r="92" spans="1:25" ht="27" customHeight="1" thickBot="1" x14ac:dyDescent="0.3">
      <c r="A92" s="8">
        <v>87</v>
      </c>
      <c r="B92" s="1" t="s">
        <v>206</v>
      </c>
      <c r="C92" s="39">
        <v>0</v>
      </c>
      <c r="D92" s="63"/>
      <c r="E92" s="36">
        <f>'24-25'!R92</f>
        <v>0</v>
      </c>
      <c r="F92" s="63"/>
      <c r="G92" s="50">
        <v>25000</v>
      </c>
      <c r="H92" s="55"/>
      <c r="I92" s="56"/>
      <c r="J92" s="57"/>
      <c r="K92" s="57">
        <v>5000</v>
      </c>
      <c r="L92" s="57"/>
      <c r="M92" s="57">
        <v>5000</v>
      </c>
      <c r="N92" s="130"/>
      <c r="O92" s="57">
        <v>5000</v>
      </c>
      <c r="P92" s="57"/>
      <c r="Q92" s="105"/>
      <c r="R92" s="105"/>
      <c r="S92" s="103"/>
      <c r="T92" s="43">
        <f t="shared" si="1"/>
        <v>10000</v>
      </c>
      <c r="U92" s="11">
        <v>87</v>
      </c>
      <c r="V92" s="78"/>
      <c r="W92" s="66" t="s">
        <v>205</v>
      </c>
    </row>
    <row r="93" spans="1:25" ht="23.25" hidden="1" thickBot="1" x14ac:dyDescent="0.3">
      <c r="A93" s="8">
        <v>88</v>
      </c>
      <c r="B93" s="1" t="s">
        <v>98</v>
      </c>
      <c r="C93" s="39">
        <v>4000</v>
      </c>
      <c r="D93" s="63">
        <v>4000</v>
      </c>
      <c r="E93" s="36">
        <f>'24-25'!R93</f>
        <v>0</v>
      </c>
      <c r="F93" s="63"/>
      <c r="G93" s="50">
        <v>25000</v>
      </c>
      <c r="H93" s="55"/>
      <c r="I93" s="56"/>
      <c r="J93" s="57">
        <v>25000</v>
      </c>
      <c r="K93" s="57"/>
      <c r="L93" s="57"/>
      <c r="M93" s="57"/>
      <c r="N93" s="127"/>
      <c r="O93" s="57"/>
      <c r="P93" s="57"/>
      <c r="Q93" s="105"/>
      <c r="R93" s="105"/>
      <c r="S93" s="103"/>
      <c r="T93" s="43">
        <f t="shared" si="1"/>
        <v>0</v>
      </c>
      <c r="U93" s="11">
        <v>88</v>
      </c>
      <c r="V93" s="78"/>
      <c r="W93" s="3" t="s">
        <v>98</v>
      </c>
    </row>
    <row r="94" spans="1:25" ht="23.25" hidden="1" thickBot="1" x14ac:dyDescent="0.3">
      <c r="A94" s="8">
        <v>89</v>
      </c>
      <c r="B94" s="1" t="s">
        <v>99</v>
      </c>
      <c r="C94" s="39">
        <v>0</v>
      </c>
      <c r="D94" s="63"/>
      <c r="E94" s="36">
        <f>'24-25'!R94</f>
        <v>0</v>
      </c>
      <c r="F94" s="63"/>
      <c r="G94" s="50">
        <v>25000</v>
      </c>
      <c r="H94" s="55"/>
      <c r="I94" s="56"/>
      <c r="J94" s="57"/>
      <c r="K94" s="57"/>
      <c r="L94" s="57"/>
      <c r="M94" s="57"/>
      <c r="N94" s="34">
        <v>25000</v>
      </c>
      <c r="O94" s="57"/>
      <c r="P94" s="57"/>
      <c r="Q94" s="105"/>
      <c r="R94" s="105"/>
      <c r="S94" s="103"/>
      <c r="T94" s="43">
        <f t="shared" si="1"/>
        <v>0</v>
      </c>
      <c r="U94" s="11">
        <v>89</v>
      </c>
      <c r="V94" s="78"/>
      <c r="W94" s="3" t="s">
        <v>99</v>
      </c>
    </row>
    <row r="95" spans="1:25" ht="23.25" hidden="1" thickBot="1" x14ac:dyDescent="0.3">
      <c r="A95" s="8" t="s">
        <v>100</v>
      </c>
      <c r="B95" s="1" t="s">
        <v>101</v>
      </c>
      <c r="C95" s="38" t="s">
        <v>163</v>
      </c>
      <c r="D95" s="54"/>
      <c r="E95" s="36">
        <f>'24-25'!R95</f>
        <v>0</v>
      </c>
      <c r="F95" s="54"/>
      <c r="G95" s="50">
        <v>25000</v>
      </c>
      <c r="H95" s="55"/>
      <c r="I95" s="56"/>
      <c r="J95" s="57"/>
      <c r="K95" s="57">
        <v>25000</v>
      </c>
      <c r="L95" s="57"/>
      <c r="M95" s="57"/>
      <c r="N95" s="34"/>
      <c r="O95" s="57"/>
      <c r="P95" s="57"/>
      <c r="Q95" s="105"/>
      <c r="R95" s="105"/>
      <c r="S95" s="103"/>
      <c r="T95" s="43">
        <f t="shared" si="1"/>
        <v>0</v>
      </c>
      <c r="U95" s="11" t="s">
        <v>100</v>
      </c>
      <c r="V95" s="78"/>
      <c r="W95" s="3" t="s">
        <v>101</v>
      </c>
    </row>
    <row r="96" spans="1:25" ht="23.25" hidden="1" thickBot="1" x14ac:dyDescent="0.3">
      <c r="A96" s="8">
        <v>91</v>
      </c>
      <c r="B96" s="1" t="s">
        <v>102</v>
      </c>
      <c r="C96" s="38" t="s">
        <v>163</v>
      </c>
      <c r="D96" s="54"/>
      <c r="E96" s="36">
        <f>'24-25'!R96</f>
        <v>0</v>
      </c>
      <c r="F96" s="54"/>
      <c r="G96" s="50">
        <v>25000</v>
      </c>
      <c r="H96" s="55"/>
      <c r="I96" s="56">
        <v>10000</v>
      </c>
      <c r="J96" s="57"/>
      <c r="K96" s="57"/>
      <c r="L96" s="57">
        <v>7500</v>
      </c>
      <c r="M96" s="57">
        <v>7500</v>
      </c>
      <c r="N96" s="34"/>
      <c r="O96" s="57"/>
      <c r="P96" s="57"/>
      <c r="Q96" s="105"/>
      <c r="R96" s="105"/>
      <c r="S96" s="103"/>
      <c r="T96" s="43">
        <f t="shared" si="1"/>
        <v>0</v>
      </c>
      <c r="U96" s="11">
        <v>91</v>
      </c>
      <c r="V96" s="78"/>
      <c r="W96" s="3" t="s">
        <v>102</v>
      </c>
    </row>
    <row r="97" spans="1:23" ht="23.25" hidden="1" thickBot="1" x14ac:dyDescent="0.3">
      <c r="A97" s="8">
        <v>92</v>
      </c>
      <c r="B97" s="1" t="s">
        <v>103</v>
      </c>
      <c r="C97" s="38" t="s">
        <v>163</v>
      </c>
      <c r="D97" s="54"/>
      <c r="E97" s="36">
        <f>'24-25'!R97</f>
        <v>0</v>
      </c>
      <c r="F97" s="54"/>
      <c r="G97" s="50">
        <v>25000</v>
      </c>
      <c r="H97" s="55"/>
      <c r="I97" s="56">
        <v>25000</v>
      </c>
      <c r="J97" s="57"/>
      <c r="K97" s="57"/>
      <c r="L97" s="57"/>
      <c r="M97" s="57"/>
      <c r="N97" s="34"/>
      <c r="O97" s="57"/>
      <c r="P97" s="57"/>
      <c r="Q97" s="105"/>
      <c r="R97" s="105"/>
      <c r="S97" s="103"/>
      <c r="T97" s="43">
        <f t="shared" si="1"/>
        <v>0</v>
      </c>
      <c r="U97" s="11">
        <v>92</v>
      </c>
      <c r="V97" s="78"/>
      <c r="W97" s="3" t="s">
        <v>103</v>
      </c>
    </row>
    <row r="98" spans="1:23" ht="23.25" hidden="1" thickBot="1" x14ac:dyDescent="0.3">
      <c r="A98" s="8">
        <v>93</v>
      </c>
      <c r="B98" s="1" t="s">
        <v>104</v>
      </c>
      <c r="C98" s="38" t="s">
        <v>163</v>
      </c>
      <c r="D98" s="54"/>
      <c r="E98" s="36">
        <f>'24-25'!R98</f>
        <v>0</v>
      </c>
      <c r="F98" s="54"/>
      <c r="G98" s="50">
        <v>25000</v>
      </c>
      <c r="H98" s="55">
        <v>25000</v>
      </c>
      <c r="I98" s="56"/>
      <c r="J98" s="57"/>
      <c r="K98" s="57"/>
      <c r="L98" s="57"/>
      <c r="M98" s="57"/>
      <c r="N98" s="34"/>
      <c r="O98" s="57"/>
      <c r="P98" s="57"/>
      <c r="Q98" s="105"/>
      <c r="R98" s="105"/>
      <c r="S98" s="103"/>
      <c r="T98" s="43">
        <f t="shared" si="1"/>
        <v>0</v>
      </c>
      <c r="U98" s="11">
        <v>93</v>
      </c>
      <c r="V98" s="78"/>
      <c r="W98" s="3" t="s">
        <v>104</v>
      </c>
    </row>
    <row r="99" spans="1:23" ht="23.25" hidden="1" thickBot="1" x14ac:dyDescent="0.3">
      <c r="A99" s="8">
        <v>95</v>
      </c>
      <c r="B99" s="1" t="s">
        <v>105</v>
      </c>
      <c r="C99" s="38" t="s">
        <v>163</v>
      </c>
      <c r="D99" s="54"/>
      <c r="E99" s="36">
        <f>'24-25'!R99</f>
        <v>0</v>
      </c>
      <c r="F99" s="54"/>
      <c r="G99" s="50">
        <v>25000</v>
      </c>
      <c r="H99" s="55"/>
      <c r="I99" s="56"/>
      <c r="J99" s="57">
        <v>25000</v>
      </c>
      <c r="K99" s="57"/>
      <c r="L99" s="57"/>
      <c r="M99" s="57"/>
      <c r="N99" s="34"/>
      <c r="O99" s="57"/>
      <c r="P99" s="57"/>
      <c r="Q99" s="105"/>
      <c r="R99" s="105"/>
      <c r="S99" s="103"/>
      <c r="T99" s="43">
        <f t="shared" si="1"/>
        <v>0</v>
      </c>
      <c r="U99" s="11">
        <v>95</v>
      </c>
      <c r="V99" s="78"/>
      <c r="W99" s="3" t="s">
        <v>105</v>
      </c>
    </row>
    <row r="100" spans="1:23" ht="23.25" hidden="1" thickBot="1" x14ac:dyDescent="0.3">
      <c r="A100" s="8">
        <v>96</v>
      </c>
      <c r="B100" s="1" t="s">
        <v>106</v>
      </c>
      <c r="C100" s="38" t="s">
        <v>163</v>
      </c>
      <c r="D100" s="54"/>
      <c r="E100" s="36">
        <f>'24-25'!R100</f>
        <v>0</v>
      </c>
      <c r="F100" s="54"/>
      <c r="G100" s="50">
        <v>25000</v>
      </c>
      <c r="H100" s="55"/>
      <c r="I100" s="56"/>
      <c r="J100" s="57">
        <v>25000</v>
      </c>
      <c r="K100" s="57"/>
      <c r="L100" s="57"/>
      <c r="M100" s="57"/>
      <c r="N100" s="34"/>
      <c r="O100" s="57"/>
      <c r="P100" s="57"/>
      <c r="Q100" s="105"/>
      <c r="R100" s="105"/>
      <c r="S100" s="103"/>
      <c r="T100" s="43">
        <f t="shared" si="1"/>
        <v>0</v>
      </c>
      <c r="U100" s="11">
        <v>96</v>
      </c>
      <c r="V100" s="78"/>
      <c r="W100" s="3" t="s">
        <v>106</v>
      </c>
    </row>
    <row r="101" spans="1:23" ht="23.25" hidden="1" thickBot="1" x14ac:dyDescent="0.3">
      <c r="A101" s="8">
        <v>97</v>
      </c>
      <c r="B101" s="1" t="s">
        <v>107</v>
      </c>
      <c r="C101" s="39">
        <v>-15000</v>
      </c>
      <c r="D101" s="63"/>
      <c r="E101" s="36">
        <f>'24-25'!R101</f>
        <v>-20000</v>
      </c>
      <c r="F101" s="63"/>
      <c r="G101" s="50">
        <v>25000</v>
      </c>
      <c r="H101" s="55">
        <v>2000</v>
      </c>
      <c r="I101" s="56"/>
      <c r="J101" s="57"/>
      <c r="K101" s="57"/>
      <c r="L101" s="57"/>
      <c r="M101" s="57"/>
      <c r="N101" s="126"/>
      <c r="O101" s="57">
        <v>5000</v>
      </c>
      <c r="P101" s="57">
        <v>5000</v>
      </c>
      <c r="Q101" s="105"/>
      <c r="R101" s="105"/>
      <c r="S101" s="103"/>
      <c r="T101" s="43">
        <f t="shared" si="1"/>
        <v>-7000</v>
      </c>
      <c r="U101" s="83">
        <v>97</v>
      </c>
      <c r="V101" s="84"/>
      <c r="W101" s="85" t="s">
        <v>107</v>
      </c>
    </row>
    <row r="102" spans="1:23" ht="23.25" thickBot="1" x14ac:dyDescent="0.3">
      <c r="A102" s="8">
        <v>98</v>
      </c>
      <c r="B102" s="1" t="s">
        <v>108</v>
      </c>
      <c r="C102" s="39">
        <v>0</v>
      </c>
      <c r="D102" s="63"/>
      <c r="E102" s="36">
        <f>'24-25'!R102</f>
        <v>5500</v>
      </c>
      <c r="F102" s="63">
        <v>5500</v>
      </c>
      <c r="G102" s="50">
        <v>25000</v>
      </c>
      <c r="H102" s="55"/>
      <c r="I102" s="56">
        <v>5500</v>
      </c>
      <c r="J102" s="57"/>
      <c r="K102" s="57"/>
      <c r="L102" s="57"/>
      <c r="M102" s="57">
        <v>4000</v>
      </c>
      <c r="N102" s="130"/>
      <c r="O102" s="57"/>
      <c r="P102" s="57"/>
      <c r="Q102" s="105"/>
      <c r="R102" s="105"/>
      <c r="S102" s="103"/>
      <c r="T102" s="43">
        <f t="shared" si="1"/>
        <v>15500</v>
      </c>
      <c r="U102" s="11">
        <v>98</v>
      </c>
      <c r="V102" s="78"/>
      <c r="W102" s="3" t="s">
        <v>108</v>
      </c>
    </row>
    <row r="103" spans="1:23" ht="23.25" hidden="1" thickBot="1" x14ac:dyDescent="0.3">
      <c r="A103" s="8">
        <v>99</v>
      </c>
      <c r="B103" s="1" t="s">
        <v>109</v>
      </c>
      <c r="C103" s="39">
        <v>0</v>
      </c>
      <c r="D103" s="63"/>
      <c r="E103" s="36">
        <f>'24-25'!R103</f>
        <v>0</v>
      </c>
      <c r="F103" s="63"/>
      <c r="G103" s="50">
        <v>25000</v>
      </c>
      <c r="H103" s="55"/>
      <c r="I103" s="56">
        <v>25000</v>
      </c>
      <c r="J103" s="57"/>
      <c r="K103" s="57"/>
      <c r="L103" s="57"/>
      <c r="M103" s="57"/>
      <c r="N103" s="128"/>
      <c r="O103" s="57"/>
      <c r="P103" s="57"/>
      <c r="Q103" s="105"/>
      <c r="R103" s="105"/>
      <c r="S103" s="103"/>
      <c r="T103" s="43">
        <f t="shared" si="1"/>
        <v>0</v>
      </c>
      <c r="U103" s="11">
        <v>99</v>
      </c>
      <c r="V103" s="78"/>
      <c r="W103" s="3" t="s">
        <v>109</v>
      </c>
    </row>
    <row r="104" spans="1:23" ht="23.25" thickBot="1" x14ac:dyDescent="0.3">
      <c r="A104" s="8">
        <v>100</v>
      </c>
      <c r="B104" s="1" t="s">
        <v>110</v>
      </c>
      <c r="C104" s="39">
        <v>0</v>
      </c>
      <c r="D104" s="63"/>
      <c r="E104" s="36">
        <f>'24-25'!R104</f>
        <v>6000</v>
      </c>
      <c r="F104" s="63">
        <v>6000</v>
      </c>
      <c r="G104" s="50">
        <v>25000</v>
      </c>
      <c r="H104" s="55"/>
      <c r="I104" s="56"/>
      <c r="J104" s="57"/>
      <c r="K104" s="57">
        <v>4500</v>
      </c>
      <c r="L104" s="57">
        <v>2400</v>
      </c>
      <c r="M104" s="57">
        <v>2500</v>
      </c>
      <c r="N104" s="130"/>
      <c r="O104" s="57">
        <v>2000</v>
      </c>
      <c r="P104" s="57">
        <v>5000</v>
      </c>
      <c r="Q104" s="105"/>
      <c r="R104" s="105"/>
      <c r="S104" s="103"/>
      <c r="T104" s="43">
        <f t="shared" si="1"/>
        <v>8600</v>
      </c>
      <c r="U104" s="11">
        <v>100</v>
      </c>
      <c r="V104" s="78"/>
      <c r="W104" s="3" t="s">
        <v>110</v>
      </c>
    </row>
    <row r="105" spans="1:23" ht="23.25" thickBot="1" x14ac:dyDescent="0.3">
      <c r="A105" s="8">
        <v>101</v>
      </c>
      <c r="B105" s="1" t="s">
        <v>111</v>
      </c>
      <c r="C105" s="38" t="s">
        <v>164</v>
      </c>
      <c r="D105" s="54">
        <v>11500</v>
      </c>
      <c r="E105" s="36">
        <f>'24-25'!R105</f>
        <v>12000</v>
      </c>
      <c r="F105" s="54">
        <v>12000</v>
      </c>
      <c r="G105" s="50">
        <v>25000</v>
      </c>
      <c r="H105" s="55"/>
      <c r="I105" s="56"/>
      <c r="J105" s="57"/>
      <c r="K105" s="57">
        <v>6250</v>
      </c>
      <c r="L105" s="57">
        <v>4000</v>
      </c>
      <c r="M105" s="57"/>
      <c r="N105" s="130"/>
      <c r="O105" s="57"/>
      <c r="P105" s="57"/>
      <c r="Q105" s="105"/>
      <c r="R105" s="105"/>
      <c r="S105" s="103"/>
      <c r="T105" s="43">
        <f t="shared" si="1"/>
        <v>14750</v>
      </c>
      <c r="U105" s="11">
        <v>101</v>
      </c>
      <c r="V105" s="78"/>
      <c r="W105" s="3" t="s">
        <v>111</v>
      </c>
    </row>
    <row r="106" spans="1:23" ht="23.25" hidden="1" thickBot="1" x14ac:dyDescent="0.3">
      <c r="A106" s="8">
        <v>102</v>
      </c>
      <c r="B106" s="1" t="s">
        <v>112</v>
      </c>
      <c r="C106" s="39">
        <v>0</v>
      </c>
      <c r="D106" s="63"/>
      <c r="E106" s="36">
        <f>'24-25'!R106</f>
        <v>0</v>
      </c>
      <c r="F106" s="63"/>
      <c r="G106" s="50">
        <v>25000</v>
      </c>
      <c r="H106" s="55"/>
      <c r="I106" s="56"/>
      <c r="J106" s="57"/>
      <c r="K106" s="57"/>
      <c r="L106" s="57">
        <v>25000</v>
      </c>
      <c r="M106" s="57"/>
      <c r="N106" s="127"/>
      <c r="O106" s="57"/>
      <c r="P106" s="57"/>
      <c r="Q106" s="105"/>
      <c r="R106" s="105"/>
      <c r="S106" s="103"/>
      <c r="T106" s="43">
        <f t="shared" si="1"/>
        <v>0</v>
      </c>
      <c r="U106" s="11">
        <v>102</v>
      </c>
      <c r="V106" s="78"/>
      <c r="W106" s="3" t="s">
        <v>112</v>
      </c>
    </row>
    <row r="107" spans="1:23" ht="23.25" hidden="1" thickBot="1" x14ac:dyDescent="0.3">
      <c r="A107" s="8">
        <v>103</v>
      </c>
      <c r="B107" s="1" t="s">
        <v>243</v>
      </c>
      <c r="C107" s="39">
        <v>0</v>
      </c>
      <c r="D107" s="63"/>
      <c r="E107" s="36">
        <f>'24-25'!R107</f>
        <v>0</v>
      </c>
      <c r="F107" s="63"/>
      <c r="G107" s="50">
        <v>25000</v>
      </c>
      <c r="H107" s="55"/>
      <c r="I107" s="56">
        <v>12500</v>
      </c>
      <c r="J107" s="57"/>
      <c r="K107" s="57"/>
      <c r="L107" s="57"/>
      <c r="M107" s="57">
        <v>12500</v>
      </c>
      <c r="N107" s="126"/>
      <c r="O107" s="57"/>
      <c r="P107" s="57"/>
      <c r="Q107" s="105"/>
      <c r="R107" s="105"/>
      <c r="S107" s="103"/>
      <c r="T107" s="43">
        <f t="shared" si="1"/>
        <v>0</v>
      </c>
      <c r="U107" s="11">
        <v>103</v>
      </c>
      <c r="V107" s="78"/>
      <c r="W107" s="3" t="s">
        <v>208</v>
      </c>
    </row>
    <row r="108" spans="1:23" ht="23.25" thickBot="1" x14ac:dyDescent="0.3">
      <c r="A108" s="8">
        <v>104</v>
      </c>
      <c r="B108" s="1" t="s">
        <v>114</v>
      </c>
      <c r="C108" s="39">
        <v>0</v>
      </c>
      <c r="D108" s="63"/>
      <c r="E108" s="36">
        <f>'24-25'!R108</f>
        <v>2000</v>
      </c>
      <c r="F108" s="63">
        <v>2000</v>
      </c>
      <c r="G108" s="50">
        <v>25000</v>
      </c>
      <c r="H108" s="55"/>
      <c r="I108" s="56">
        <v>5000</v>
      </c>
      <c r="J108" s="57">
        <v>5000</v>
      </c>
      <c r="K108" s="57">
        <v>3000</v>
      </c>
      <c r="L108" s="57"/>
      <c r="M108" s="57">
        <v>4000</v>
      </c>
      <c r="N108" s="130"/>
      <c r="O108" s="57">
        <v>2000</v>
      </c>
      <c r="P108" s="57">
        <v>2000</v>
      </c>
      <c r="Q108" s="105">
        <v>2000</v>
      </c>
      <c r="R108" s="105"/>
      <c r="S108" s="103"/>
      <c r="T108" s="43">
        <f t="shared" si="1"/>
        <v>2000</v>
      </c>
      <c r="U108" s="11">
        <v>104</v>
      </c>
      <c r="V108" s="78"/>
      <c r="W108" s="3" t="s">
        <v>114</v>
      </c>
    </row>
    <row r="109" spans="1:23" ht="34.5" hidden="1" thickBot="1" x14ac:dyDescent="0.3">
      <c r="A109" s="8">
        <v>105</v>
      </c>
      <c r="B109" s="1" t="s">
        <v>115</v>
      </c>
      <c r="C109" s="39">
        <v>0</v>
      </c>
      <c r="D109" s="63"/>
      <c r="E109" s="36">
        <f>'24-25'!R109</f>
        <v>0</v>
      </c>
      <c r="F109" s="63"/>
      <c r="G109" s="50">
        <v>25000</v>
      </c>
      <c r="H109" s="55">
        <v>10000</v>
      </c>
      <c r="I109" s="56">
        <v>10000</v>
      </c>
      <c r="J109" s="57">
        <v>5000</v>
      </c>
      <c r="K109" s="57"/>
      <c r="L109" s="57"/>
      <c r="M109" s="57"/>
      <c r="N109" s="127"/>
      <c r="O109" s="57"/>
      <c r="P109" s="57"/>
      <c r="Q109" s="105"/>
      <c r="R109" s="105"/>
      <c r="S109" s="103"/>
      <c r="T109" s="43">
        <f t="shared" si="1"/>
        <v>0</v>
      </c>
      <c r="U109" s="11">
        <v>105</v>
      </c>
      <c r="V109" s="78"/>
      <c r="W109" s="3" t="s">
        <v>115</v>
      </c>
    </row>
    <row r="110" spans="1:23" ht="23.25" hidden="1" thickBot="1" x14ac:dyDescent="0.3">
      <c r="A110" s="8">
        <v>106</v>
      </c>
      <c r="B110" s="1" t="s">
        <v>116</v>
      </c>
      <c r="C110" s="39">
        <v>0</v>
      </c>
      <c r="D110" s="63"/>
      <c r="E110" s="36">
        <f>'24-25'!R110</f>
        <v>0</v>
      </c>
      <c r="F110" s="63"/>
      <c r="G110" s="50">
        <v>25000</v>
      </c>
      <c r="H110" s="55"/>
      <c r="I110" s="56"/>
      <c r="J110" s="57"/>
      <c r="K110" s="57"/>
      <c r="L110" s="57">
        <v>25000</v>
      </c>
      <c r="M110" s="57"/>
      <c r="N110" s="126"/>
      <c r="O110" s="57"/>
      <c r="P110" s="57"/>
      <c r="Q110" s="105"/>
      <c r="R110" s="105"/>
      <c r="S110" s="103"/>
      <c r="T110" s="43">
        <f t="shared" si="1"/>
        <v>0</v>
      </c>
      <c r="U110" s="11">
        <v>106</v>
      </c>
      <c r="V110" s="78"/>
      <c r="W110" s="3" t="s">
        <v>198</v>
      </c>
    </row>
    <row r="111" spans="1:23" ht="23.25" thickBot="1" x14ac:dyDescent="0.3">
      <c r="A111" s="8">
        <v>107</v>
      </c>
      <c r="B111" s="1" t="s">
        <v>117</v>
      </c>
      <c r="C111" s="39">
        <v>0</v>
      </c>
      <c r="D111" s="63"/>
      <c r="E111" s="36">
        <f>'24-25'!R111</f>
        <v>0</v>
      </c>
      <c r="F111" s="63"/>
      <c r="G111" s="50">
        <v>25000</v>
      </c>
      <c r="H111" s="55"/>
      <c r="I111" s="56"/>
      <c r="J111" s="57"/>
      <c r="K111" s="57"/>
      <c r="L111" s="57">
        <v>12500</v>
      </c>
      <c r="M111" s="57"/>
      <c r="N111" s="130"/>
      <c r="O111" s="57"/>
      <c r="P111" s="57"/>
      <c r="Q111" s="105"/>
      <c r="R111" s="105"/>
      <c r="S111" s="103"/>
      <c r="T111" s="43">
        <f t="shared" si="1"/>
        <v>12500</v>
      </c>
      <c r="U111" s="11">
        <v>107</v>
      </c>
      <c r="V111" s="78"/>
      <c r="W111" s="3" t="s">
        <v>117</v>
      </c>
    </row>
    <row r="112" spans="1:23" ht="23.25" hidden="1" thickBot="1" x14ac:dyDescent="0.3">
      <c r="A112" s="8">
        <v>108</v>
      </c>
      <c r="B112" s="1" t="s">
        <v>118</v>
      </c>
      <c r="C112" s="39">
        <v>0</v>
      </c>
      <c r="D112" s="63"/>
      <c r="E112" s="36">
        <f>'24-25'!R112</f>
        <v>0</v>
      </c>
      <c r="F112" s="63"/>
      <c r="G112" s="50">
        <v>25000</v>
      </c>
      <c r="H112" s="55"/>
      <c r="I112" s="56">
        <v>25000</v>
      </c>
      <c r="J112" s="57"/>
      <c r="K112" s="57"/>
      <c r="L112" s="57"/>
      <c r="M112" s="57"/>
      <c r="N112" s="127"/>
      <c r="O112" s="57"/>
      <c r="P112" s="57"/>
      <c r="Q112" s="105"/>
      <c r="R112" s="105"/>
      <c r="S112" s="103"/>
      <c r="T112" s="43">
        <f t="shared" si="1"/>
        <v>0</v>
      </c>
      <c r="U112" s="11">
        <v>108</v>
      </c>
      <c r="V112" s="78"/>
      <c r="W112" s="3" t="s">
        <v>118</v>
      </c>
    </row>
    <row r="113" spans="1:23" ht="23.25" hidden="1" thickBot="1" x14ac:dyDescent="0.3">
      <c r="A113" s="8">
        <v>109</v>
      </c>
      <c r="B113" s="1" t="s">
        <v>119</v>
      </c>
      <c r="C113" s="39">
        <v>0</v>
      </c>
      <c r="D113" s="63"/>
      <c r="E113" s="36">
        <f>'24-25'!R113</f>
        <v>0</v>
      </c>
      <c r="F113" s="63"/>
      <c r="G113" s="50">
        <v>25000</v>
      </c>
      <c r="H113" s="55">
        <v>25000</v>
      </c>
      <c r="I113" s="56"/>
      <c r="J113" s="57"/>
      <c r="K113" s="57"/>
      <c r="L113" s="57"/>
      <c r="M113" s="57"/>
      <c r="N113" s="34"/>
      <c r="O113" s="57"/>
      <c r="P113" s="57"/>
      <c r="Q113" s="105"/>
      <c r="R113" s="105"/>
      <c r="S113" s="103"/>
      <c r="T113" s="43">
        <f t="shared" si="1"/>
        <v>0</v>
      </c>
      <c r="U113" s="11">
        <v>109</v>
      </c>
      <c r="V113" s="78"/>
      <c r="W113" s="3" t="s">
        <v>119</v>
      </c>
    </row>
    <row r="114" spans="1:23" ht="24" hidden="1" thickBot="1" x14ac:dyDescent="0.3">
      <c r="A114" s="8">
        <v>110</v>
      </c>
      <c r="B114" s="4" t="s">
        <v>120</v>
      </c>
      <c r="C114" s="39">
        <v>0</v>
      </c>
      <c r="D114" s="63"/>
      <c r="E114" s="36">
        <f>'24-25'!R114</f>
        <v>0</v>
      </c>
      <c r="F114" s="63"/>
      <c r="G114" s="50">
        <v>25000</v>
      </c>
      <c r="H114" s="55"/>
      <c r="I114" s="56"/>
      <c r="J114" s="57"/>
      <c r="K114" s="57"/>
      <c r="L114" s="57"/>
      <c r="M114" s="57">
        <v>25000</v>
      </c>
      <c r="N114" s="34"/>
      <c r="O114" s="57"/>
      <c r="P114" s="57"/>
      <c r="Q114" s="105"/>
      <c r="R114" s="105"/>
      <c r="S114" s="103"/>
      <c r="T114" s="43">
        <f t="shared" si="1"/>
        <v>0</v>
      </c>
      <c r="U114" s="11">
        <v>110</v>
      </c>
      <c r="V114" s="78"/>
      <c r="W114" s="70" t="s">
        <v>120</v>
      </c>
    </row>
    <row r="115" spans="1:23" ht="23.25" hidden="1" thickBot="1" x14ac:dyDescent="0.3">
      <c r="A115" s="8">
        <v>111</v>
      </c>
      <c r="B115" s="1" t="s">
        <v>121</v>
      </c>
      <c r="C115" s="39">
        <v>0</v>
      </c>
      <c r="D115" s="63"/>
      <c r="E115" s="36">
        <f>'24-25'!R115</f>
        <v>0</v>
      </c>
      <c r="F115" s="63"/>
      <c r="G115" s="50">
        <v>25000</v>
      </c>
      <c r="H115" s="55"/>
      <c r="I115" s="56">
        <v>25000</v>
      </c>
      <c r="J115" s="57"/>
      <c r="K115" s="57"/>
      <c r="L115" s="57"/>
      <c r="M115" s="57"/>
      <c r="N115" s="126"/>
      <c r="O115" s="57"/>
      <c r="P115" s="57"/>
      <c r="Q115" s="105"/>
      <c r="R115" s="105"/>
      <c r="S115" s="103"/>
      <c r="T115" s="43">
        <f t="shared" si="1"/>
        <v>0</v>
      </c>
      <c r="U115" s="11">
        <v>111</v>
      </c>
      <c r="V115" s="78"/>
      <c r="W115" s="3" t="s">
        <v>121</v>
      </c>
    </row>
    <row r="116" spans="1:23" ht="23.25" thickBot="1" x14ac:dyDescent="0.3">
      <c r="A116" s="8">
        <v>112</v>
      </c>
      <c r="B116" s="1" t="s">
        <v>122</v>
      </c>
      <c r="C116" s="39">
        <v>3000</v>
      </c>
      <c r="D116" s="63">
        <v>3000</v>
      </c>
      <c r="E116" s="36">
        <f>'24-25'!R116</f>
        <v>0</v>
      </c>
      <c r="F116" s="63"/>
      <c r="G116" s="50">
        <v>25000</v>
      </c>
      <c r="H116" s="55"/>
      <c r="I116" s="56"/>
      <c r="J116" s="57"/>
      <c r="K116" s="57">
        <v>3000</v>
      </c>
      <c r="L116" s="57">
        <v>3000</v>
      </c>
      <c r="M116" s="57">
        <v>2000</v>
      </c>
      <c r="N116" s="130"/>
      <c r="O116" s="57"/>
      <c r="P116" s="57">
        <v>2000</v>
      </c>
      <c r="Q116" s="105"/>
      <c r="R116" s="105"/>
      <c r="S116" s="103"/>
      <c r="T116" s="43">
        <f t="shared" si="1"/>
        <v>15000</v>
      </c>
      <c r="U116" s="11">
        <v>112</v>
      </c>
      <c r="V116" s="78"/>
      <c r="W116" s="3" t="s">
        <v>122</v>
      </c>
    </row>
    <row r="117" spans="1:23" ht="23.25" thickBot="1" x14ac:dyDescent="0.3">
      <c r="A117" s="8">
        <v>113</v>
      </c>
      <c r="B117" s="1" t="s">
        <v>123</v>
      </c>
      <c r="C117" s="38" t="s">
        <v>172</v>
      </c>
      <c r="D117" s="54"/>
      <c r="E117" s="36">
        <f>'24-25'!R117</f>
        <v>5500</v>
      </c>
      <c r="F117" s="54">
        <v>5500</v>
      </c>
      <c r="G117" s="50">
        <v>25000</v>
      </c>
      <c r="H117" s="55"/>
      <c r="I117" s="56"/>
      <c r="J117" s="57"/>
      <c r="K117" s="57"/>
      <c r="L117" s="57"/>
      <c r="M117" s="57">
        <v>12500</v>
      </c>
      <c r="N117" s="130"/>
      <c r="O117" s="57"/>
      <c r="P117" s="57"/>
      <c r="Q117" s="105"/>
      <c r="R117" s="105"/>
      <c r="S117" s="103"/>
      <c r="T117" s="43">
        <f t="shared" si="1"/>
        <v>12500</v>
      </c>
      <c r="U117" s="11">
        <v>113</v>
      </c>
      <c r="V117" s="78"/>
      <c r="W117" s="3" t="s">
        <v>123</v>
      </c>
    </row>
    <row r="118" spans="1:23" ht="23.25" thickBot="1" x14ac:dyDescent="0.3">
      <c r="A118" s="8">
        <v>114</v>
      </c>
      <c r="B118" s="1" t="s">
        <v>124</v>
      </c>
      <c r="C118" s="39">
        <v>0</v>
      </c>
      <c r="D118" s="63"/>
      <c r="E118" s="36">
        <f>'24-25'!R118</f>
        <v>0</v>
      </c>
      <c r="F118" s="63"/>
      <c r="G118" s="50">
        <v>25000</v>
      </c>
      <c r="H118" s="55"/>
      <c r="I118" s="56"/>
      <c r="J118" s="57"/>
      <c r="K118" s="57"/>
      <c r="L118" s="57"/>
      <c r="M118" s="57"/>
      <c r="N118" s="130"/>
      <c r="O118" s="57"/>
      <c r="P118" s="57"/>
      <c r="Q118" s="105"/>
      <c r="R118" s="105"/>
      <c r="S118" s="103"/>
      <c r="T118" s="43">
        <f t="shared" si="1"/>
        <v>25000</v>
      </c>
      <c r="U118" s="11">
        <v>114</v>
      </c>
      <c r="V118" s="78"/>
      <c r="W118" s="3" t="s">
        <v>124</v>
      </c>
    </row>
    <row r="119" spans="1:23" ht="23.25" hidden="1" thickBot="1" x14ac:dyDescent="0.3">
      <c r="A119" s="8">
        <v>115</v>
      </c>
      <c r="B119" s="1" t="s">
        <v>125</v>
      </c>
      <c r="C119" s="39">
        <v>0</v>
      </c>
      <c r="D119" s="63"/>
      <c r="E119" s="36">
        <f>'24-25'!R119</f>
        <v>0</v>
      </c>
      <c r="F119" s="63"/>
      <c r="G119" s="50">
        <v>25000</v>
      </c>
      <c r="H119" s="55"/>
      <c r="I119" s="56">
        <v>25000</v>
      </c>
      <c r="J119" s="57"/>
      <c r="K119" s="57"/>
      <c r="L119" s="57"/>
      <c r="M119" s="57"/>
      <c r="N119" s="128"/>
      <c r="O119" s="57"/>
      <c r="P119" s="57"/>
      <c r="Q119" s="105"/>
      <c r="R119" s="105"/>
      <c r="S119" s="103"/>
      <c r="T119" s="43">
        <f t="shared" si="1"/>
        <v>0</v>
      </c>
      <c r="U119" s="11">
        <v>115</v>
      </c>
      <c r="V119" s="78"/>
      <c r="W119" s="3" t="s">
        <v>125</v>
      </c>
    </row>
    <row r="120" spans="1:23" ht="34.5" thickBot="1" x14ac:dyDescent="0.3">
      <c r="A120" s="8">
        <v>116</v>
      </c>
      <c r="B120" s="1" t="s">
        <v>126</v>
      </c>
      <c r="C120" s="39">
        <v>-600</v>
      </c>
      <c r="D120" s="63"/>
      <c r="E120" s="36">
        <f>'24-25'!R120</f>
        <v>0</v>
      </c>
      <c r="F120" s="63"/>
      <c r="G120" s="50">
        <v>25000</v>
      </c>
      <c r="H120" s="55"/>
      <c r="I120" s="56"/>
      <c r="J120" s="57"/>
      <c r="K120" s="57"/>
      <c r="L120" s="57"/>
      <c r="M120" s="57">
        <v>12500</v>
      </c>
      <c r="N120" s="130"/>
      <c r="O120" s="57"/>
      <c r="P120" s="57"/>
      <c r="Q120" s="105"/>
      <c r="R120" s="105"/>
      <c r="S120" s="103"/>
      <c r="T120" s="43">
        <f t="shared" si="1"/>
        <v>12500</v>
      </c>
      <c r="U120" s="11">
        <v>116</v>
      </c>
      <c r="V120" s="78"/>
      <c r="W120" s="3" t="s">
        <v>126</v>
      </c>
    </row>
    <row r="121" spans="1:23" ht="23.25" thickBot="1" x14ac:dyDescent="0.3">
      <c r="A121" s="11">
        <v>117</v>
      </c>
      <c r="B121" s="3" t="s">
        <v>161</v>
      </c>
      <c r="C121" s="38" t="s">
        <v>173</v>
      </c>
      <c r="D121" s="54"/>
      <c r="E121" s="36">
        <f>'24-25'!R121</f>
        <v>245550.35</v>
      </c>
      <c r="F121" s="54"/>
      <c r="G121" s="50">
        <v>25000</v>
      </c>
      <c r="H121" s="55"/>
      <c r="I121" s="56"/>
      <c r="J121" s="57"/>
      <c r="K121" s="57"/>
      <c r="L121" s="57"/>
      <c r="M121" s="57"/>
      <c r="N121" s="130"/>
      <c r="O121" s="57"/>
      <c r="P121" s="57"/>
      <c r="Q121" s="105"/>
      <c r="R121" s="105"/>
      <c r="S121" s="103"/>
      <c r="T121" s="43">
        <f t="shared" si="1"/>
        <v>270550.34999999998</v>
      </c>
      <c r="U121" s="11">
        <v>117</v>
      </c>
      <c r="V121" s="78"/>
      <c r="W121" s="3" t="s">
        <v>161</v>
      </c>
    </row>
    <row r="122" spans="1:23" ht="34.5" thickBot="1" x14ac:dyDescent="0.3">
      <c r="A122" s="8">
        <v>118</v>
      </c>
      <c r="B122" s="1" t="s">
        <v>127</v>
      </c>
      <c r="C122" s="39">
        <v>-1000</v>
      </c>
      <c r="D122" s="63"/>
      <c r="E122" s="36">
        <f>'24-25'!R122</f>
        <v>0</v>
      </c>
      <c r="F122" s="63"/>
      <c r="G122" s="50">
        <v>25000</v>
      </c>
      <c r="H122" s="55"/>
      <c r="I122" s="56"/>
      <c r="J122" s="57">
        <v>5000</v>
      </c>
      <c r="K122" s="57">
        <v>4000</v>
      </c>
      <c r="L122" s="57"/>
      <c r="M122" s="57">
        <v>2000</v>
      </c>
      <c r="N122" s="130">
        <v>3000</v>
      </c>
      <c r="O122" s="57">
        <v>2000</v>
      </c>
      <c r="P122" s="57"/>
      <c r="Q122" s="105"/>
      <c r="R122" s="105"/>
      <c r="S122" s="103"/>
      <c r="T122" s="43">
        <f t="shared" si="1"/>
        <v>9000</v>
      </c>
      <c r="U122" s="11">
        <v>118</v>
      </c>
      <c r="V122" s="78"/>
      <c r="W122" s="3" t="s">
        <v>127</v>
      </c>
    </row>
    <row r="123" spans="1:23" ht="23.25" hidden="1" thickBot="1" x14ac:dyDescent="0.3">
      <c r="A123" s="8">
        <v>119</v>
      </c>
      <c r="B123" s="1" t="s">
        <v>128</v>
      </c>
      <c r="C123" s="39">
        <v>0</v>
      </c>
      <c r="D123" s="63"/>
      <c r="E123" s="36">
        <f>'24-25'!R123</f>
        <v>0</v>
      </c>
      <c r="F123" s="63"/>
      <c r="G123" s="50">
        <v>25000</v>
      </c>
      <c r="H123" s="55"/>
      <c r="I123" s="56"/>
      <c r="J123" s="57">
        <v>25000</v>
      </c>
      <c r="K123" s="57"/>
      <c r="L123" s="57"/>
      <c r="M123" s="57"/>
      <c r="N123" s="128"/>
      <c r="O123" s="57"/>
      <c r="P123" s="57"/>
      <c r="Q123" s="105"/>
      <c r="R123" s="105"/>
      <c r="S123" s="103"/>
      <c r="T123" s="43">
        <f t="shared" si="1"/>
        <v>0</v>
      </c>
      <c r="U123" s="11">
        <v>119</v>
      </c>
      <c r="V123" s="78"/>
      <c r="W123" s="3" t="s">
        <v>128</v>
      </c>
    </row>
    <row r="124" spans="1:23" ht="23.25" thickBot="1" x14ac:dyDescent="0.3">
      <c r="A124" s="11">
        <v>120</v>
      </c>
      <c r="B124" s="3" t="s">
        <v>129</v>
      </c>
      <c r="C124" s="39">
        <v>68500</v>
      </c>
      <c r="D124" s="54">
        <v>12000</v>
      </c>
      <c r="E124" s="36">
        <f>'24-25'!R124</f>
        <v>78500</v>
      </c>
      <c r="F124" s="54"/>
      <c r="G124" s="50">
        <v>25000</v>
      </c>
      <c r="H124" s="55"/>
      <c r="I124" s="56"/>
      <c r="J124" s="57"/>
      <c r="K124" s="57"/>
      <c r="L124" s="57"/>
      <c r="M124" s="57"/>
      <c r="N124" s="130"/>
      <c r="O124" s="57"/>
      <c r="P124" s="57"/>
      <c r="Q124" s="105"/>
      <c r="R124" s="105"/>
      <c r="S124" s="103"/>
      <c r="T124" s="43">
        <f t="shared" si="1"/>
        <v>103500</v>
      </c>
      <c r="U124" s="11">
        <v>120</v>
      </c>
      <c r="V124" s="78"/>
      <c r="W124" s="3" t="s">
        <v>129</v>
      </c>
    </row>
    <row r="125" spans="1:23" ht="23.25" thickBot="1" x14ac:dyDescent="0.3">
      <c r="A125" s="8">
        <v>121</v>
      </c>
      <c r="B125" s="1" t="s">
        <v>213</v>
      </c>
      <c r="C125" s="39">
        <v>0</v>
      </c>
      <c r="D125" s="63"/>
      <c r="E125" s="36">
        <f>'24-25'!R125</f>
        <v>0</v>
      </c>
      <c r="F125" s="63"/>
      <c r="G125" s="50">
        <v>25000</v>
      </c>
      <c r="H125" s="55"/>
      <c r="I125" s="56"/>
      <c r="J125" s="57"/>
      <c r="K125" s="57"/>
      <c r="L125" s="57"/>
      <c r="M125" s="57"/>
      <c r="N125" s="130"/>
      <c r="O125" s="57"/>
      <c r="P125" s="57"/>
      <c r="Q125" s="105"/>
      <c r="R125" s="105"/>
      <c r="S125" s="103"/>
      <c r="T125" s="43">
        <f t="shared" si="1"/>
        <v>25000</v>
      </c>
      <c r="U125" s="11">
        <v>121</v>
      </c>
      <c r="V125" s="78"/>
      <c r="W125" s="3" t="s">
        <v>161</v>
      </c>
    </row>
    <row r="126" spans="1:23" ht="23.25" thickBot="1" x14ac:dyDescent="0.3">
      <c r="A126" s="8">
        <v>122</v>
      </c>
      <c r="B126" s="1" t="s">
        <v>130</v>
      </c>
      <c r="C126" s="39">
        <v>0</v>
      </c>
      <c r="D126" s="63"/>
      <c r="E126" s="36">
        <f>'24-25'!R126</f>
        <v>5500</v>
      </c>
      <c r="F126" s="63">
        <v>5500</v>
      </c>
      <c r="G126" s="50">
        <v>25000</v>
      </c>
      <c r="H126" s="55"/>
      <c r="I126" s="56"/>
      <c r="J126" s="57"/>
      <c r="K126" s="57">
        <v>12500</v>
      </c>
      <c r="L126" s="57"/>
      <c r="M126" s="57"/>
      <c r="N126" s="130"/>
      <c r="O126" s="57"/>
      <c r="P126" s="57"/>
      <c r="Q126" s="105"/>
      <c r="R126" s="105"/>
      <c r="S126" s="103"/>
      <c r="T126" s="43">
        <f t="shared" si="1"/>
        <v>12500</v>
      </c>
      <c r="U126" s="11">
        <v>122</v>
      </c>
      <c r="V126" s="78"/>
      <c r="W126" s="3" t="s">
        <v>130</v>
      </c>
    </row>
    <row r="127" spans="1:23" ht="23.25" hidden="1" thickBot="1" x14ac:dyDescent="0.3">
      <c r="A127" s="8">
        <v>123</v>
      </c>
      <c r="B127" s="1" t="s">
        <v>131</v>
      </c>
      <c r="C127" s="39">
        <v>0</v>
      </c>
      <c r="D127" s="63"/>
      <c r="E127" s="36">
        <f>'24-25'!R127</f>
        <v>0</v>
      </c>
      <c r="F127" s="63"/>
      <c r="G127" s="50">
        <v>25000</v>
      </c>
      <c r="H127" s="55">
        <v>25000</v>
      </c>
      <c r="I127" s="56"/>
      <c r="J127" s="57"/>
      <c r="K127" s="57"/>
      <c r="L127" s="57"/>
      <c r="M127" s="57"/>
      <c r="N127" s="127"/>
      <c r="O127" s="57"/>
      <c r="P127" s="57"/>
      <c r="Q127" s="105"/>
      <c r="R127" s="105"/>
      <c r="S127" s="103"/>
      <c r="T127" s="43">
        <f t="shared" si="1"/>
        <v>0</v>
      </c>
      <c r="U127" s="11">
        <v>123</v>
      </c>
      <c r="V127" s="78"/>
      <c r="W127" s="3" t="s">
        <v>131</v>
      </c>
    </row>
    <row r="128" spans="1:23" ht="23.25" hidden="1" thickBot="1" x14ac:dyDescent="0.3">
      <c r="A128" s="8">
        <v>124</v>
      </c>
      <c r="B128" s="1" t="s">
        <v>132</v>
      </c>
      <c r="C128" s="39">
        <v>0</v>
      </c>
      <c r="D128" s="63"/>
      <c r="E128" s="36">
        <f>'24-25'!R128</f>
        <v>0</v>
      </c>
      <c r="F128" s="63"/>
      <c r="G128" s="50">
        <v>25000</v>
      </c>
      <c r="H128" s="55">
        <v>3000</v>
      </c>
      <c r="I128" s="56">
        <v>22000</v>
      </c>
      <c r="J128" s="57"/>
      <c r="K128" s="57"/>
      <c r="L128" s="57"/>
      <c r="M128" s="57"/>
      <c r="N128" s="34"/>
      <c r="O128" s="57"/>
      <c r="P128" s="57"/>
      <c r="Q128" s="105"/>
      <c r="R128" s="105"/>
      <c r="S128" s="103"/>
      <c r="T128" s="43">
        <f t="shared" si="1"/>
        <v>0</v>
      </c>
      <c r="U128" s="11">
        <v>124</v>
      </c>
      <c r="V128" s="78"/>
      <c r="W128" s="3" t="s">
        <v>132</v>
      </c>
    </row>
    <row r="129" spans="1:23" ht="23.25" hidden="1" thickBot="1" x14ac:dyDescent="0.3">
      <c r="A129" s="8" t="s">
        <v>133</v>
      </c>
      <c r="B129" s="1" t="s">
        <v>134</v>
      </c>
      <c r="C129" s="39">
        <v>0</v>
      </c>
      <c r="D129" s="63"/>
      <c r="E129" s="36">
        <f>'24-25'!R129</f>
        <v>0</v>
      </c>
      <c r="F129" s="63"/>
      <c r="G129" s="50">
        <v>25000</v>
      </c>
      <c r="H129" s="55"/>
      <c r="I129" s="56"/>
      <c r="J129" s="57"/>
      <c r="K129" s="57"/>
      <c r="L129" s="57"/>
      <c r="M129" s="57">
        <v>25000</v>
      </c>
      <c r="N129" s="126"/>
      <c r="O129" s="57"/>
      <c r="P129" s="57"/>
      <c r="Q129" s="105"/>
      <c r="R129" s="105"/>
      <c r="S129" s="103"/>
      <c r="T129" s="43">
        <f t="shared" si="1"/>
        <v>0</v>
      </c>
      <c r="U129" s="11" t="s">
        <v>133</v>
      </c>
      <c r="V129" s="78"/>
      <c r="W129" s="3" t="s">
        <v>134</v>
      </c>
    </row>
    <row r="130" spans="1:23" ht="23.25" thickBot="1" x14ac:dyDescent="0.3">
      <c r="A130" s="8">
        <v>126</v>
      </c>
      <c r="B130" s="1" t="s">
        <v>135</v>
      </c>
      <c r="C130" s="39">
        <v>-15930</v>
      </c>
      <c r="D130" s="63"/>
      <c r="E130" s="36">
        <f>'24-25'!R130</f>
        <v>0</v>
      </c>
      <c r="F130" s="63"/>
      <c r="G130" s="50">
        <v>25000</v>
      </c>
      <c r="H130" s="55"/>
      <c r="I130" s="56"/>
      <c r="J130" s="57"/>
      <c r="K130" s="57"/>
      <c r="L130" s="57"/>
      <c r="M130" s="57"/>
      <c r="N130" s="130"/>
      <c r="O130" s="57"/>
      <c r="P130" s="57"/>
      <c r="Q130" s="105"/>
      <c r="R130" s="105"/>
      <c r="S130" s="103"/>
      <c r="T130" s="43">
        <f t="shared" si="1"/>
        <v>25000</v>
      </c>
      <c r="U130" s="11">
        <v>126</v>
      </c>
      <c r="V130" s="78"/>
      <c r="W130" s="3" t="s">
        <v>135</v>
      </c>
    </row>
    <row r="131" spans="1:23" ht="23.25" thickBot="1" x14ac:dyDescent="0.3">
      <c r="A131" s="8">
        <v>128</v>
      </c>
      <c r="B131" s="1" t="s">
        <v>136</v>
      </c>
      <c r="C131" s="39">
        <v>3000.3499999999985</v>
      </c>
      <c r="D131" s="63">
        <v>3000.35</v>
      </c>
      <c r="E131" s="36">
        <f>'24-25'!R131</f>
        <v>0</v>
      </c>
      <c r="F131" s="63"/>
      <c r="G131" s="50">
        <v>25000</v>
      </c>
      <c r="H131" s="55"/>
      <c r="I131" s="56"/>
      <c r="J131" s="57">
        <v>6250</v>
      </c>
      <c r="K131" s="57"/>
      <c r="L131" s="57"/>
      <c r="M131" s="57"/>
      <c r="N131" s="130"/>
      <c r="O131" s="57"/>
      <c r="P131" s="57">
        <v>3000</v>
      </c>
      <c r="Q131" s="105"/>
      <c r="R131" s="105"/>
      <c r="S131" s="103"/>
      <c r="T131" s="43">
        <f t="shared" si="1"/>
        <v>15750</v>
      </c>
      <c r="U131" s="11">
        <v>128</v>
      </c>
      <c r="V131" s="78"/>
      <c r="W131" s="3" t="s">
        <v>136</v>
      </c>
    </row>
    <row r="132" spans="1:23" ht="45.75" thickBot="1" x14ac:dyDescent="0.3">
      <c r="A132" s="11">
        <v>129</v>
      </c>
      <c r="B132" s="3" t="s">
        <v>137</v>
      </c>
      <c r="C132" s="39">
        <v>62404</v>
      </c>
      <c r="D132" s="54">
        <v>41000</v>
      </c>
      <c r="E132" s="36">
        <f>'24-25'!R132</f>
        <v>43404</v>
      </c>
      <c r="F132" s="54"/>
      <c r="G132" s="50">
        <v>25000</v>
      </c>
      <c r="H132" s="55"/>
      <c r="I132" s="56"/>
      <c r="J132" s="57"/>
      <c r="K132" s="57"/>
      <c r="L132" s="57"/>
      <c r="M132" s="57"/>
      <c r="N132" s="130"/>
      <c r="O132" s="57"/>
      <c r="P132" s="57">
        <v>25000</v>
      </c>
      <c r="Q132" s="105"/>
      <c r="R132" s="105"/>
      <c r="S132" s="103"/>
      <c r="T132" s="43">
        <f>E132-F132+G132-H132-I132-J132-K132-L132-M132-N132-O132-P132-Q132-R132-S132</f>
        <v>43404</v>
      </c>
      <c r="U132" s="11">
        <v>129</v>
      </c>
      <c r="V132" s="78"/>
      <c r="W132" s="3" t="s">
        <v>137</v>
      </c>
    </row>
    <row r="133" spans="1:23" ht="23.25" thickBot="1" x14ac:dyDescent="0.3">
      <c r="A133" s="11" t="s">
        <v>138</v>
      </c>
      <c r="B133" s="3" t="s">
        <v>139</v>
      </c>
      <c r="C133" s="39">
        <v>4200</v>
      </c>
      <c r="D133" s="63">
        <v>4200</v>
      </c>
      <c r="E133" s="36">
        <f>'24-25'!R133</f>
        <v>16600</v>
      </c>
      <c r="F133" s="63"/>
      <c r="G133" s="50">
        <v>25000</v>
      </c>
      <c r="H133" s="55"/>
      <c r="I133" s="56"/>
      <c r="J133" s="57"/>
      <c r="K133" s="57"/>
      <c r="L133" s="57"/>
      <c r="M133" s="57"/>
      <c r="N133" s="130"/>
      <c r="O133" s="57"/>
      <c r="P133" s="57"/>
      <c r="Q133" s="105"/>
      <c r="R133" s="105"/>
      <c r="S133" s="103"/>
      <c r="T133" s="43">
        <f t="shared" ref="T133:T149" si="2">E133-F133+G133-H133-I133-J133-K133-L133-M133-N133-O133-P133-Q133-R133-S133</f>
        <v>41600</v>
      </c>
      <c r="U133" s="11" t="s">
        <v>138</v>
      </c>
      <c r="V133" s="78"/>
      <c r="W133" s="3" t="s">
        <v>139</v>
      </c>
    </row>
    <row r="134" spans="1:23" ht="23.25" hidden="1" thickBot="1" x14ac:dyDescent="0.3">
      <c r="A134" s="8" t="s">
        <v>140</v>
      </c>
      <c r="B134" s="1" t="s">
        <v>141</v>
      </c>
      <c r="C134" s="39">
        <v>0</v>
      </c>
      <c r="D134" s="63"/>
      <c r="E134" s="36">
        <f>'24-25'!R134</f>
        <v>0</v>
      </c>
      <c r="F134" s="63"/>
      <c r="G134" s="50">
        <v>25000</v>
      </c>
      <c r="H134" s="55">
        <v>5000</v>
      </c>
      <c r="I134" s="56"/>
      <c r="J134" s="57">
        <v>5000</v>
      </c>
      <c r="K134" s="57"/>
      <c r="L134" s="57"/>
      <c r="M134" s="57">
        <v>5000</v>
      </c>
      <c r="N134" s="128">
        <v>10000</v>
      </c>
      <c r="O134" s="57"/>
      <c r="P134" s="57"/>
      <c r="Q134" s="105"/>
      <c r="R134" s="105"/>
      <c r="S134" s="103"/>
      <c r="T134" s="43">
        <f t="shared" si="2"/>
        <v>0</v>
      </c>
      <c r="U134" s="11" t="s">
        <v>140</v>
      </c>
      <c r="V134" s="78"/>
      <c r="W134" s="3" t="s">
        <v>141</v>
      </c>
    </row>
    <row r="135" spans="1:23" ht="23.25" thickBot="1" x14ac:dyDescent="0.3">
      <c r="A135" s="8">
        <v>131</v>
      </c>
      <c r="B135" s="1" t="s">
        <v>142</v>
      </c>
      <c r="C135" s="39">
        <v>0</v>
      </c>
      <c r="D135" s="63"/>
      <c r="E135" s="36">
        <f>'24-25'!R135</f>
        <v>22000</v>
      </c>
      <c r="F135" s="63">
        <v>22000</v>
      </c>
      <c r="G135" s="50">
        <v>25000</v>
      </c>
      <c r="H135" s="55"/>
      <c r="I135" s="56"/>
      <c r="J135" s="57"/>
      <c r="K135" s="57"/>
      <c r="L135" s="57"/>
      <c r="M135" s="57"/>
      <c r="N135" s="130"/>
      <c r="O135" s="57"/>
      <c r="P135" s="57"/>
      <c r="Q135" s="105"/>
      <c r="R135" s="105"/>
      <c r="S135" s="103"/>
      <c r="T135" s="43">
        <f t="shared" si="2"/>
        <v>25000</v>
      </c>
      <c r="U135" s="11">
        <v>131</v>
      </c>
      <c r="V135" s="78"/>
      <c r="W135" s="3" t="s">
        <v>142</v>
      </c>
    </row>
    <row r="136" spans="1:23" ht="23.25" thickBot="1" x14ac:dyDescent="0.3">
      <c r="A136" s="8">
        <v>132</v>
      </c>
      <c r="B136" s="1" t="s">
        <v>143</v>
      </c>
      <c r="C136" s="39"/>
      <c r="D136" s="63"/>
      <c r="E136" s="36">
        <f>'24-25'!R136</f>
        <v>0</v>
      </c>
      <c r="F136" s="63"/>
      <c r="G136" s="50">
        <v>25000</v>
      </c>
      <c r="H136" s="55"/>
      <c r="I136" s="56"/>
      <c r="J136" s="57"/>
      <c r="K136" s="57"/>
      <c r="L136" s="57"/>
      <c r="M136" s="57"/>
      <c r="N136" s="130"/>
      <c r="O136" s="57"/>
      <c r="P136" s="57"/>
      <c r="Q136" s="105"/>
      <c r="R136" s="105"/>
      <c r="S136" s="103"/>
      <c r="T136" s="43">
        <f t="shared" si="2"/>
        <v>25000</v>
      </c>
      <c r="U136" s="11">
        <v>132</v>
      </c>
      <c r="V136" s="78"/>
      <c r="W136" s="3" t="s">
        <v>143</v>
      </c>
    </row>
    <row r="137" spans="1:23" ht="23.25" thickBot="1" x14ac:dyDescent="0.3">
      <c r="A137" s="11">
        <v>133</v>
      </c>
      <c r="B137" s="3" t="s">
        <v>144</v>
      </c>
      <c r="C137" s="39">
        <v>25000</v>
      </c>
      <c r="D137" s="54"/>
      <c r="E137" s="36">
        <f>'24-25'!R137</f>
        <v>47000</v>
      </c>
      <c r="F137" s="54"/>
      <c r="G137" s="50">
        <v>25000</v>
      </c>
      <c r="H137" s="55"/>
      <c r="I137" s="56"/>
      <c r="J137" s="57"/>
      <c r="K137" s="57"/>
      <c r="L137" s="57"/>
      <c r="M137" s="57"/>
      <c r="N137" s="130"/>
      <c r="O137" s="57"/>
      <c r="P137" s="57"/>
      <c r="Q137" s="105"/>
      <c r="R137" s="105"/>
      <c r="S137" s="103"/>
      <c r="T137" s="43">
        <f t="shared" si="2"/>
        <v>72000</v>
      </c>
      <c r="U137" s="11">
        <v>133</v>
      </c>
      <c r="V137" s="78"/>
      <c r="W137" s="3" t="s">
        <v>144</v>
      </c>
    </row>
    <row r="138" spans="1:23" ht="23.25" hidden="1" thickBot="1" x14ac:dyDescent="0.3">
      <c r="A138" s="8">
        <v>134</v>
      </c>
      <c r="B138" s="1" t="s">
        <v>145</v>
      </c>
      <c r="C138" s="39">
        <v>0</v>
      </c>
      <c r="D138" s="54"/>
      <c r="E138" s="36">
        <f>'24-25'!R138</f>
        <v>0</v>
      </c>
      <c r="F138" s="54"/>
      <c r="G138" s="50">
        <v>25000</v>
      </c>
      <c r="H138" s="55">
        <v>15000</v>
      </c>
      <c r="I138" s="56"/>
      <c r="J138" s="57"/>
      <c r="K138" s="57"/>
      <c r="L138" s="57"/>
      <c r="M138" s="57"/>
      <c r="N138" s="127">
        <v>10000</v>
      </c>
      <c r="O138" s="57"/>
      <c r="P138" s="57"/>
      <c r="Q138" s="105"/>
      <c r="R138" s="105"/>
      <c r="S138" s="103"/>
      <c r="T138" s="43">
        <f t="shared" si="2"/>
        <v>0</v>
      </c>
      <c r="U138" s="11">
        <v>134</v>
      </c>
      <c r="V138" s="78"/>
      <c r="W138" s="3" t="s">
        <v>145</v>
      </c>
    </row>
    <row r="139" spans="1:23" ht="23.25" hidden="1" thickBot="1" x14ac:dyDescent="0.3">
      <c r="A139" s="8">
        <v>135</v>
      </c>
      <c r="B139" s="1" t="s">
        <v>146</v>
      </c>
      <c r="C139" s="39">
        <v>0</v>
      </c>
      <c r="D139" s="63"/>
      <c r="E139" s="36">
        <f>'24-25'!R139</f>
        <v>0</v>
      </c>
      <c r="F139" s="63"/>
      <c r="G139" s="50">
        <v>25000</v>
      </c>
      <c r="H139" s="55"/>
      <c r="I139" s="56"/>
      <c r="J139" s="57"/>
      <c r="K139" s="57">
        <v>5000</v>
      </c>
      <c r="L139" s="57">
        <v>5000</v>
      </c>
      <c r="M139" s="57">
        <v>10000</v>
      </c>
      <c r="N139" s="34"/>
      <c r="O139" s="57"/>
      <c r="P139" s="57">
        <v>5000</v>
      </c>
      <c r="Q139" s="105"/>
      <c r="R139" s="105"/>
      <c r="S139" s="103"/>
      <c r="T139" s="43">
        <f t="shared" si="2"/>
        <v>0</v>
      </c>
      <c r="U139" s="11">
        <v>135</v>
      </c>
      <c r="V139" s="78"/>
      <c r="W139" s="3" t="s">
        <v>146</v>
      </c>
    </row>
    <row r="140" spans="1:23" ht="23.25" hidden="1" thickBot="1" x14ac:dyDescent="0.3">
      <c r="A140" s="8">
        <v>136</v>
      </c>
      <c r="B140" s="1" t="s">
        <v>147</v>
      </c>
      <c r="C140" s="39">
        <v>0</v>
      </c>
      <c r="D140" s="63"/>
      <c r="E140" s="36">
        <f>'24-25'!R140</f>
        <v>0</v>
      </c>
      <c r="F140" s="63"/>
      <c r="G140" s="50">
        <v>25000</v>
      </c>
      <c r="H140" s="55"/>
      <c r="I140" s="56">
        <v>5000</v>
      </c>
      <c r="J140" s="57"/>
      <c r="K140" s="57">
        <v>5000</v>
      </c>
      <c r="L140" s="57">
        <v>5000</v>
      </c>
      <c r="M140" s="57">
        <v>5000</v>
      </c>
      <c r="N140" s="126"/>
      <c r="O140" s="57"/>
      <c r="P140" s="57">
        <v>5000</v>
      </c>
      <c r="Q140" s="105"/>
      <c r="R140" s="105"/>
      <c r="S140" s="103"/>
      <c r="T140" s="43">
        <f t="shared" si="2"/>
        <v>0</v>
      </c>
      <c r="U140" s="11">
        <v>136</v>
      </c>
      <c r="V140" s="78"/>
      <c r="W140" s="3" t="s">
        <v>147</v>
      </c>
    </row>
    <row r="141" spans="1:23" ht="23.25" thickBot="1" x14ac:dyDescent="0.3">
      <c r="A141" s="8">
        <v>137</v>
      </c>
      <c r="B141" s="1" t="s">
        <v>148</v>
      </c>
      <c r="C141" s="39">
        <v>0</v>
      </c>
      <c r="D141" s="63"/>
      <c r="E141" s="36">
        <f>'24-25'!R141</f>
        <v>0</v>
      </c>
      <c r="F141" s="63"/>
      <c r="G141" s="50">
        <v>25000</v>
      </c>
      <c r="H141" s="55"/>
      <c r="I141" s="56"/>
      <c r="J141" s="57"/>
      <c r="K141" s="57"/>
      <c r="L141" s="57"/>
      <c r="M141" s="57"/>
      <c r="N141" s="130">
        <v>6000</v>
      </c>
      <c r="O141" s="57">
        <v>6000</v>
      </c>
      <c r="P141" s="57">
        <v>6000</v>
      </c>
      <c r="Q141" s="105"/>
      <c r="R141" s="105"/>
      <c r="S141" s="103"/>
      <c r="T141" s="43">
        <f t="shared" si="2"/>
        <v>7000</v>
      </c>
      <c r="U141" s="11">
        <v>137</v>
      </c>
      <c r="V141" s="78"/>
      <c r="W141" s="3" t="s">
        <v>148</v>
      </c>
    </row>
    <row r="142" spans="1:23" ht="23.25" thickBot="1" x14ac:dyDescent="0.3">
      <c r="A142" s="8">
        <v>138</v>
      </c>
      <c r="B142" s="1" t="s">
        <v>149</v>
      </c>
      <c r="C142" s="39">
        <v>0</v>
      </c>
      <c r="D142" s="63"/>
      <c r="E142" s="36">
        <f>'24-25'!R142</f>
        <v>0</v>
      </c>
      <c r="F142" s="63"/>
      <c r="G142" s="50">
        <v>25000</v>
      </c>
      <c r="H142" s="55">
        <v>3000</v>
      </c>
      <c r="I142" s="56"/>
      <c r="J142" s="57"/>
      <c r="K142" s="57">
        <v>3000</v>
      </c>
      <c r="L142" s="57">
        <v>2000</v>
      </c>
      <c r="M142" s="57">
        <v>4500</v>
      </c>
      <c r="N142" s="130"/>
      <c r="O142" s="57">
        <v>2500</v>
      </c>
      <c r="P142" s="57">
        <v>2000</v>
      </c>
      <c r="Q142" s="105"/>
      <c r="R142" s="105"/>
      <c r="S142" s="103"/>
      <c r="T142" s="43">
        <f t="shared" si="2"/>
        <v>8000</v>
      </c>
      <c r="U142" s="11">
        <v>138</v>
      </c>
      <c r="V142" s="78"/>
      <c r="W142" s="3" t="s">
        <v>149</v>
      </c>
    </row>
    <row r="143" spans="1:23" ht="23.25" hidden="1" thickBot="1" x14ac:dyDescent="0.3">
      <c r="A143" s="8">
        <v>139</v>
      </c>
      <c r="B143" s="1" t="s">
        <v>150</v>
      </c>
      <c r="C143" s="39">
        <v>0</v>
      </c>
      <c r="D143" s="63"/>
      <c r="E143" s="36">
        <f>'24-25'!R143</f>
        <v>0</v>
      </c>
      <c r="F143" s="63"/>
      <c r="G143" s="50">
        <v>25000</v>
      </c>
      <c r="H143" s="55">
        <v>25000</v>
      </c>
      <c r="I143" s="56"/>
      <c r="J143" s="57"/>
      <c r="K143" s="57"/>
      <c r="L143" s="57"/>
      <c r="M143" s="57"/>
      <c r="N143" s="128"/>
      <c r="O143" s="57"/>
      <c r="P143" s="57"/>
      <c r="Q143" s="105"/>
      <c r="R143" s="105"/>
      <c r="S143" s="103"/>
      <c r="T143" s="43">
        <f t="shared" si="2"/>
        <v>0</v>
      </c>
      <c r="U143" s="11">
        <v>139</v>
      </c>
      <c r="V143" s="78"/>
      <c r="W143" s="3" t="s">
        <v>150</v>
      </c>
    </row>
    <row r="144" spans="1:23" ht="40.9" customHeight="1" thickBot="1" x14ac:dyDescent="0.3">
      <c r="A144" s="11">
        <v>140</v>
      </c>
      <c r="B144" s="3" t="s">
        <v>207</v>
      </c>
      <c r="C144" s="39">
        <v>25000</v>
      </c>
      <c r="D144" s="54">
        <v>25000</v>
      </c>
      <c r="E144" s="36">
        <f>'24-25'!R144</f>
        <v>0</v>
      </c>
      <c r="F144" s="54"/>
      <c r="G144" s="50">
        <v>25000</v>
      </c>
      <c r="H144" s="55"/>
      <c r="I144" s="56"/>
      <c r="J144" s="57"/>
      <c r="K144" s="57"/>
      <c r="L144" s="57"/>
      <c r="M144" s="57">
        <v>15000</v>
      </c>
      <c r="N144" s="130"/>
      <c r="O144" s="57"/>
      <c r="P144" s="57"/>
      <c r="Q144" s="105"/>
      <c r="R144" s="105"/>
      <c r="S144" s="103"/>
      <c r="T144" s="43">
        <f>E144-F144+G144-H144-I144-J144-K144-L144-M144-N144-O144-P144-Q144-R144-S144</f>
        <v>10000</v>
      </c>
      <c r="U144" s="11">
        <v>140</v>
      </c>
      <c r="V144" s="78"/>
      <c r="W144" s="3" t="s">
        <v>207</v>
      </c>
    </row>
    <row r="145" spans="1:23" ht="23.25" hidden="1" thickBot="1" x14ac:dyDescent="0.3">
      <c r="A145" s="8">
        <v>141</v>
      </c>
      <c r="B145" s="1" t="s">
        <v>151</v>
      </c>
      <c r="C145" s="39">
        <v>-4</v>
      </c>
      <c r="D145" s="58"/>
      <c r="E145" s="36">
        <f>'24-25'!R145</f>
        <v>0</v>
      </c>
      <c r="F145" s="58"/>
      <c r="G145" s="50">
        <v>25000</v>
      </c>
      <c r="H145" s="55"/>
      <c r="I145" s="56">
        <v>5000</v>
      </c>
      <c r="J145" s="57">
        <v>5000</v>
      </c>
      <c r="K145" s="57">
        <v>5000</v>
      </c>
      <c r="L145" s="57">
        <v>5000</v>
      </c>
      <c r="M145" s="57">
        <v>5000</v>
      </c>
      <c r="N145" s="128"/>
      <c r="O145" s="57"/>
      <c r="P145" s="57"/>
      <c r="Q145" s="105"/>
      <c r="R145" s="105"/>
      <c r="S145" s="103"/>
      <c r="T145" s="43">
        <f t="shared" si="2"/>
        <v>0</v>
      </c>
      <c r="U145" s="11">
        <v>141</v>
      </c>
      <c r="V145" s="78"/>
      <c r="W145" s="3" t="s">
        <v>151</v>
      </c>
    </row>
    <row r="146" spans="1:23" ht="22.5" customHeight="1" thickBot="1" x14ac:dyDescent="0.3">
      <c r="A146" s="11">
        <v>142</v>
      </c>
      <c r="B146" s="3" t="s">
        <v>152</v>
      </c>
      <c r="C146" s="39">
        <v>209550.35</v>
      </c>
      <c r="D146" s="54"/>
      <c r="E146" s="36">
        <f>'24-25'!R146</f>
        <v>231550.35</v>
      </c>
      <c r="F146" s="54"/>
      <c r="G146" s="50">
        <v>25000</v>
      </c>
      <c r="H146" s="55"/>
      <c r="I146" s="56"/>
      <c r="J146" s="57"/>
      <c r="K146" s="57"/>
      <c r="L146" s="57"/>
      <c r="M146" s="57"/>
      <c r="N146" s="130"/>
      <c r="O146" s="57"/>
      <c r="P146" s="57"/>
      <c r="Q146" s="105"/>
      <c r="R146" s="105"/>
      <c r="S146" s="103"/>
      <c r="T146" s="43">
        <f t="shared" si="2"/>
        <v>256550.35</v>
      </c>
      <c r="U146" s="11">
        <v>142</v>
      </c>
      <c r="V146" s="78"/>
      <c r="W146" s="3" t="s">
        <v>152</v>
      </c>
    </row>
    <row r="147" spans="1:23" ht="23.25" hidden="1" thickBot="1" x14ac:dyDescent="0.3">
      <c r="A147" s="8" t="s">
        <v>153</v>
      </c>
      <c r="B147" s="1" t="s">
        <v>154</v>
      </c>
      <c r="C147" s="39">
        <v>-1.4551693183761927E-12</v>
      </c>
      <c r="D147" s="58"/>
      <c r="E147" s="36">
        <f>'24-25'!R147</f>
        <v>0</v>
      </c>
      <c r="F147" s="58"/>
      <c r="G147" s="50">
        <v>25000</v>
      </c>
      <c r="H147" s="55"/>
      <c r="I147" s="56"/>
      <c r="J147" s="57"/>
      <c r="K147" s="57">
        <v>25000</v>
      </c>
      <c r="L147" s="57"/>
      <c r="M147" s="57"/>
      <c r="N147" s="127"/>
      <c r="O147" s="57"/>
      <c r="P147" s="57"/>
      <c r="Q147" s="105"/>
      <c r="R147" s="105"/>
      <c r="S147" s="103"/>
      <c r="T147" s="43">
        <f t="shared" si="2"/>
        <v>0</v>
      </c>
      <c r="U147" s="11" t="s">
        <v>153</v>
      </c>
      <c r="V147" s="78"/>
      <c r="W147" s="3" t="s">
        <v>154</v>
      </c>
    </row>
    <row r="148" spans="1:23" ht="23.25" hidden="1" thickBot="1" x14ac:dyDescent="0.3">
      <c r="A148" s="8" t="s">
        <v>155</v>
      </c>
      <c r="B148" s="1" t="s">
        <v>156</v>
      </c>
      <c r="C148" s="39">
        <v>0</v>
      </c>
      <c r="D148" s="58"/>
      <c r="E148" s="36">
        <f>'24-25'!R148</f>
        <v>0</v>
      </c>
      <c r="F148" s="58"/>
      <c r="G148" s="50">
        <v>25000</v>
      </c>
      <c r="H148" s="55"/>
      <c r="I148" s="56"/>
      <c r="J148" s="57"/>
      <c r="K148" s="57"/>
      <c r="L148" s="57"/>
      <c r="M148" s="57">
        <v>25000</v>
      </c>
      <c r="N148" s="126"/>
      <c r="O148" s="57"/>
      <c r="P148" s="57"/>
      <c r="Q148" s="105"/>
      <c r="R148" s="105"/>
      <c r="S148" s="103"/>
      <c r="T148" s="43">
        <f t="shared" si="2"/>
        <v>0</v>
      </c>
      <c r="U148" s="11" t="s">
        <v>155</v>
      </c>
      <c r="V148" s="78"/>
      <c r="W148" s="3" t="s">
        <v>156</v>
      </c>
    </row>
    <row r="149" spans="1:23" ht="23.25" thickBot="1" x14ac:dyDescent="0.3">
      <c r="A149" s="25">
        <v>144</v>
      </c>
      <c r="B149" s="26" t="s">
        <v>157</v>
      </c>
      <c r="C149" s="40">
        <v>0</v>
      </c>
      <c r="D149" s="59"/>
      <c r="E149" s="36">
        <f>'24-25'!R149</f>
        <v>0</v>
      </c>
      <c r="F149" s="59"/>
      <c r="G149" s="50">
        <v>25000</v>
      </c>
      <c r="H149" s="60"/>
      <c r="I149" s="61">
        <v>2500</v>
      </c>
      <c r="J149" s="62">
        <v>2500</v>
      </c>
      <c r="K149" s="62">
        <v>2500</v>
      </c>
      <c r="L149" s="62">
        <v>2500</v>
      </c>
      <c r="M149" s="57">
        <v>5000</v>
      </c>
      <c r="N149" s="130"/>
      <c r="O149" s="62"/>
      <c r="P149" s="57">
        <v>5000</v>
      </c>
      <c r="Q149" s="106"/>
      <c r="R149" s="106"/>
      <c r="S149" s="103"/>
      <c r="T149" s="43">
        <f t="shared" si="2"/>
        <v>5000</v>
      </c>
      <c r="U149" s="71">
        <v>144</v>
      </c>
      <c r="V149" s="82"/>
      <c r="W149" s="72" t="s">
        <v>157</v>
      </c>
    </row>
    <row r="150" spans="1:23" ht="15.75" thickBot="1" x14ac:dyDescent="0.3">
      <c r="A150" s="29"/>
      <c r="B150" s="41" t="s">
        <v>199</v>
      </c>
      <c r="C150" s="24">
        <f>SUBTOTAL(9,C5:C146)</f>
        <v>1601375.7500000002</v>
      </c>
      <c r="D150" s="18">
        <f>SUBTOTAL(9,D5:D146)</f>
        <v>300700.7</v>
      </c>
      <c r="E150" s="86">
        <f>SUM(E4:E149)</f>
        <v>2508656.1</v>
      </c>
      <c r="F150" s="86">
        <f>SUM(F4:F149)</f>
        <v>415000.35</v>
      </c>
      <c r="G150" s="23">
        <f t="shared" ref="G150:S150" si="3">SUM(G4:G149)</f>
        <v>3550000</v>
      </c>
      <c r="H150" s="18">
        <f t="shared" si="3"/>
        <v>169200</v>
      </c>
      <c r="I150" s="18">
        <f t="shared" si="3"/>
        <v>349000</v>
      </c>
      <c r="J150" s="107">
        <f t="shared" si="3"/>
        <v>328500</v>
      </c>
      <c r="K150" s="107">
        <f t="shared" si="3"/>
        <v>249000</v>
      </c>
      <c r="L150" s="107">
        <f t="shared" si="3"/>
        <v>264350</v>
      </c>
      <c r="M150" s="107">
        <f t="shared" si="3"/>
        <v>634500</v>
      </c>
      <c r="N150" s="129">
        <f t="shared" si="3"/>
        <v>158200</v>
      </c>
      <c r="O150" s="111">
        <f t="shared" si="3"/>
        <v>96000</v>
      </c>
      <c r="P150" s="107">
        <f t="shared" si="3"/>
        <v>260700</v>
      </c>
      <c r="Q150" s="107">
        <f t="shared" si="3"/>
        <v>5000</v>
      </c>
      <c r="R150" s="107">
        <f t="shared" si="3"/>
        <v>0</v>
      </c>
      <c r="S150" s="108">
        <f t="shared" si="3"/>
        <v>0</v>
      </c>
      <c r="T150" s="42">
        <f>E150-F150+G150-H150-I150-J150-K150-L150-M150-N150-O150-P150-Q150-R150-S150</f>
        <v>3129205.75</v>
      </c>
      <c r="U150" s="22"/>
    </row>
    <row r="151" spans="1:23" x14ac:dyDescent="0.25">
      <c r="A151" s="27">
        <v>154</v>
      </c>
      <c r="B151" s="28" t="s">
        <v>158</v>
      </c>
      <c r="C151" s="30"/>
      <c r="D151" s="5"/>
      <c r="E151" s="5"/>
      <c r="F151" s="5"/>
      <c r="G151" s="87">
        <v>3146000</v>
      </c>
      <c r="T151" s="88">
        <f>G151-H150-I150-J150-K150-L150-M150-N150-O150-P150-Q150-R150-S150</f>
        <v>631550</v>
      </c>
      <c r="U151" t="s">
        <v>209</v>
      </c>
    </row>
    <row r="152" spans="1:23" hidden="1" x14ac:dyDescent="0.25">
      <c r="A152" s="15">
        <v>8</v>
      </c>
      <c r="B152" s="6" t="s">
        <v>159</v>
      </c>
      <c r="C152" s="31"/>
      <c r="D152" s="5" t="s">
        <v>170</v>
      </c>
      <c r="E152" s="5"/>
      <c r="F152" s="5"/>
    </row>
    <row r="153" spans="1:23" hidden="1" x14ac:dyDescent="0.25">
      <c r="A153" s="14">
        <v>7</v>
      </c>
      <c r="B153" s="6" t="s">
        <v>160</v>
      </c>
      <c r="C153" s="31"/>
      <c r="D153" s="5" t="s">
        <v>170</v>
      </c>
      <c r="E153" s="5"/>
      <c r="F153" s="5"/>
      <c r="G153" s="86">
        <f>SUM(G4:G149)</f>
        <v>3550000</v>
      </c>
      <c r="K153" s="109" t="s">
        <v>170</v>
      </c>
      <c r="M153" s="109" t="s">
        <v>170</v>
      </c>
      <c r="T153" s="86"/>
    </row>
    <row r="154" spans="1:23" hidden="1" x14ac:dyDescent="0.25">
      <c r="A154" s="14"/>
      <c r="G154" t="s">
        <v>170</v>
      </c>
    </row>
    <row r="155" spans="1:23" hidden="1" x14ac:dyDescent="0.25">
      <c r="E155" s="17">
        <v>2343155.75</v>
      </c>
    </row>
    <row r="157" spans="1:23" x14ac:dyDescent="0.25">
      <c r="D157" s="17">
        <f>SUBTOTAL(9,C5:C146)</f>
        <v>1601375.7500000002</v>
      </c>
      <c r="G157">
        <f>SUBTOTAL(9,D5:D146)</f>
        <v>300700.7</v>
      </c>
    </row>
    <row r="160" spans="1:23" x14ac:dyDescent="0.25">
      <c r="H160" t="s">
        <v>170</v>
      </c>
    </row>
    <row r="167" spans="8:9" x14ac:dyDescent="0.25">
      <c r="H167" t="s">
        <v>170</v>
      </c>
    </row>
    <row r="176" spans="8:9" x14ac:dyDescent="0.25">
      <c r="I176" t="s">
        <v>170</v>
      </c>
    </row>
    <row r="189" spans="13:13" x14ac:dyDescent="0.25">
      <c r="M189" s="109" t="s">
        <v>170</v>
      </c>
    </row>
  </sheetData>
  <sheetProtection password="CC1D" sheet="1" objects="1" scenarios="1"/>
  <autoFilter ref="A3:Z155">
    <filterColumn colId="19">
      <customFilters>
        <customFilter operator="greaterThan" val="0"/>
      </customFilters>
    </filterColumn>
  </autoFilter>
  <mergeCells count="9">
    <mergeCell ref="W2:W3"/>
    <mergeCell ref="E2:F2"/>
    <mergeCell ref="A1:U1"/>
    <mergeCell ref="A2:A3"/>
    <mergeCell ref="B2:B3"/>
    <mergeCell ref="C2:D2"/>
    <mergeCell ref="G2:H2"/>
    <mergeCell ref="T2:T3"/>
    <mergeCell ref="U2:U3"/>
  </mergeCells>
  <conditionalFormatting sqref="T4:T149">
    <cfRule type="cellIs" dxfId="0" priority="1" operator="greaterThan">
      <formula>22100</formula>
    </cfRule>
  </conditionalFormatting>
  <pageMargins left="0.7" right="0.7" top="0.75" bottom="0.75" header="0.3" footer="0.3"/>
  <pageSetup paperSize="9" scale="3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29"/>
  <sheetViews>
    <sheetView topLeftCell="F1" workbookViewId="0">
      <selection sqref="A1:E1048576"/>
    </sheetView>
  </sheetViews>
  <sheetFormatPr defaultRowHeight="15" x14ac:dyDescent="0.25"/>
  <cols>
    <col min="1" max="1" width="0" hidden="1" customWidth="1"/>
    <col min="2" max="2" width="14.7109375" hidden="1" customWidth="1"/>
    <col min="3" max="3" width="19" hidden="1" customWidth="1"/>
    <col min="4" max="4" width="26.28515625" hidden="1" customWidth="1"/>
    <col min="5" max="5" width="11.5703125" hidden="1" customWidth="1"/>
    <col min="7" max="7" width="18.5703125" customWidth="1"/>
    <col min="9" max="9" width="18.28515625" customWidth="1"/>
  </cols>
  <sheetData>
    <row r="3" spans="1:5" ht="16.149999999999999" customHeight="1" thickBot="1" x14ac:dyDescent="0.3">
      <c r="C3" s="96">
        <v>45874</v>
      </c>
    </row>
    <row r="4" spans="1:5" ht="40.15" customHeight="1" thickBot="1" x14ac:dyDescent="0.3">
      <c r="A4" s="114" t="s">
        <v>177</v>
      </c>
      <c r="B4" s="112" t="s">
        <v>0</v>
      </c>
      <c r="C4" s="119" t="s">
        <v>212</v>
      </c>
      <c r="D4" s="125"/>
      <c r="E4" s="7"/>
    </row>
    <row r="5" spans="1:5" ht="13.15" customHeight="1" thickBot="1" x14ac:dyDescent="0.3">
      <c r="A5" s="115"/>
      <c r="B5" s="113"/>
      <c r="C5" s="36" t="s">
        <v>174</v>
      </c>
      <c r="D5" s="48" t="s">
        <v>211</v>
      </c>
    </row>
    <row r="6" spans="1:5" ht="23.25" thickBot="1" x14ac:dyDescent="0.3">
      <c r="A6" s="10" t="s">
        <v>2</v>
      </c>
      <c r="B6" s="3" t="s">
        <v>3</v>
      </c>
      <c r="C6" s="36">
        <v>232550</v>
      </c>
      <c r="D6" s="91" t="s">
        <v>234</v>
      </c>
      <c r="E6" s="93" t="s">
        <v>235</v>
      </c>
    </row>
    <row r="7" spans="1:5" ht="15.75" thickBot="1" x14ac:dyDescent="0.3">
      <c r="A7" s="10" t="s">
        <v>4</v>
      </c>
      <c r="B7" s="3" t="s">
        <v>5</v>
      </c>
      <c r="C7" s="36">
        <v>143700</v>
      </c>
      <c r="D7" s="91" t="s">
        <v>234</v>
      </c>
      <c r="E7" s="94" t="s">
        <v>235</v>
      </c>
    </row>
    <row r="8" spans="1:5" ht="36.75" thickBot="1" x14ac:dyDescent="0.3">
      <c r="A8" s="11">
        <v>3</v>
      </c>
      <c r="B8" s="3" t="s">
        <v>219</v>
      </c>
      <c r="C8" s="36">
        <v>123850</v>
      </c>
      <c r="D8" s="54" t="s">
        <v>220</v>
      </c>
      <c r="E8" t="s">
        <v>238</v>
      </c>
    </row>
    <row r="9" spans="1:5" ht="36.75" thickBot="1" x14ac:dyDescent="0.3">
      <c r="A9" s="11">
        <v>21</v>
      </c>
      <c r="B9" s="3" t="s">
        <v>25</v>
      </c>
      <c r="C9" s="36">
        <v>22000</v>
      </c>
      <c r="D9" s="54" t="s">
        <v>221</v>
      </c>
      <c r="E9" t="s">
        <v>236</v>
      </c>
    </row>
    <row r="10" spans="1:5" ht="23.25" thickBot="1" x14ac:dyDescent="0.3">
      <c r="A10" s="11">
        <v>33</v>
      </c>
      <c r="B10" s="3" t="s">
        <v>41</v>
      </c>
      <c r="C10" s="36">
        <v>300210.34999999998</v>
      </c>
      <c r="D10" s="54" t="s">
        <v>224</v>
      </c>
      <c r="E10" t="s">
        <v>238</v>
      </c>
    </row>
    <row r="11" spans="1:5" ht="34.5" thickBot="1" x14ac:dyDescent="0.3">
      <c r="A11" s="11">
        <v>34</v>
      </c>
      <c r="B11" s="3" t="s">
        <v>42</v>
      </c>
      <c r="C11" s="36">
        <v>189200</v>
      </c>
      <c r="D11" s="54" t="s">
        <v>224</v>
      </c>
      <c r="E11" t="s">
        <v>238</v>
      </c>
    </row>
    <row r="12" spans="1:5" ht="61.5" thickBot="1" x14ac:dyDescent="0.3">
      <c r="A12" s="8">
        <v>37</v>
      </c>
      <c r="B12" s="1" t="s">
        <v>44</v>
      </c>
      <c r="C12" s="36">
        <v>22000</v>
      </c>
      <c r="D12" s="89" t="s">
        <v>222</v>
      </c>
      <c r="E12" t="s">
        <v>236</v>
      </c>
    </row>
    <row r="13" spans="1:5" ht="34.5" thickBot="1" x14ac:dyDescent="0.3">
      <c r="A13" s="11">
        <v>38</v>
      </c>
      <c r="B13" s="3" t="s">
        <v>45</v>
      </c>
      <c r="C13" s="36">
        <v>224550.35</v>
      </c>
      <c r="D13" s="54" t="s">
        <v>223</v>
      </c>
      <c r="E13" t="s">
        <v>238</v>
      </c>
    </row>
    <row r="14" spans="1:5" ht="34.5" thickBot="1" x14ac:dyDescent="0.3">
      <c r="A14" s="11">
        <v>40</v>
      </c>
      <c r="B14" s="3" t="s">
        <v>47</v>
      </c>
      <c r="C14" s="36">
        <v>159400.35</v>
      </c>
      <c r="D14" s="91" t="s">
        <v>225</v>
      </c>
      <c r="E14" s="7" t="s">
        <v>235</v>
      </c>
    </row>
    <row r="15" spans="1:5" ht="23.25" thickBot="1" x14ac:dyDescent="0.3">
      <c r="A15" s="11">
        <v>42</v>
      </c>
      <c r="B15" s="3" t="s">
        <v>49</v>
      </c>
      <c r="C15" s="36">
        <v>12000</v>
      </c>
      <c r="D15" s="63" t="s">
        <v>226</v>
      </c>
      <c r="E15" t="s">
        <v>237</v>
      </c>
    </row>
    <row r="16" spans="1:5" ht="34.5" thickBot="1" x14ac:dyDescent="0.3">
      <c r="A16" s="8">
        <v>51</v>
      </c>
      <c r="B16" s="1" t="s">
        <v>58</v>
      </c>
      <c r="C16" s="36">
        <v>22000</v>
      </c>
      <c r="D16" s="63" t="s">
        <v>227</v>
      </c>
      <c r="E16" t="s">
        <v>239</v>
      </c>
    </row>
    <row r="17" spans="1:7" ht="48.75" thickBot="1" x14ac:dyDescent="0.3">
      <c r="A17" s="11">
        <v>57</v>
      </c>
      <c r="B17" s="3" t="s">
        <v>66</v>
      </c>
      <c r="C17" s="36">
        <v>22000</v>
      </c>
      <c r="D17" s="54" t="s">
        <v>228</v>
      </c>
      <c r="E17" t="s">
        <v>239</v>
      </c>
    </row>
    <row r="18" spans="1:7" ht="34.5" thickBot="1" x14ac:dyDescent="0.3">
      <c r="A18" s="11">
        <v>57</v>
      </c>
      <c r="B18" s="3" t="s">
        <v>66</v>
      </c>
      <c r="C18" s="36">
        <v>109590</v>
      </c>
      <c r="D18" s="54" t="s">
        <v>229</v>
      </c>
      <c r="E18" t="s">
        <v>239</v>
      </c>
    </row>
    <row r="19" spans="1:7" ht="24.75" thickBot="1" x14ac:dyDescent="0.3">
      <c r="A19" s="11">
        <v>62</v>
      </c>
      <c r="B19" s="3" t="s">
        <v>70</v>
      </c>
      <c r="C19" s="36">
        <v>53500</v>
      </c>
      <c r="D19" s="91" t="s">
        <v>230</v>
      </c>
      <c r="E19" s="7" t="s">
        <v>235</v>
      </c>
    </row>
    <row r="20" spans="1:7" ht="24.75" thickBot="1" x14ac:dyDescent="0.3">
      <c r="A20" s="8" t="s">
        <v>80</v>
      </c>
      <c r="B20" s="1" t="s">
        <v>81</v>
      </c>
      <c r="C20" s="36">
        <v>22000</v>
      </c>
      <c r="D20" s="54" t="s">
        <v>231</v>
      </c>
      <c r="E20" t="s">
        <v>236</v>
      </c>
    </row>
    <row r="21" spans="1:7" ht="23.25" thickBot="1" x14ac:dyDescent="0.3">
      <c r="A21" s="11">
        <v>117</v>
      </c>
      <c r="B21" s="3" t="s">
        <v>161</v>
      </c>
      <c r="C21" s="36">
        <v>245550.35</v>
      </c>
      <c r="D21" s="54" t="s">
        <v>224</v>
      </c>
      <c r="E21" t="s">
        <v>238</v>
      </c>
    </row>
    <row r="22" spans="1:7" ht="48.75" thickBot="1" x14ac:dyDescent="0.3">
      <c r="A22" s="11">
        <v>120</v>
      </c>
      <c r="B22" s="3" t="s">
        <v>129</v>
      </c>
      <c r="C22" s="36">
        <v>78500</v>
      </c>
      <c r="D22" s="54" t="s">
        <v>232</v>
      </c>
      <c r="E22" t="s">
        <v>239</v>
      </c>
    </row>
    <row r="23" spans="1:7" ht="57" thickBot="1" x14ac:dyDescent="0.3">
      <c r="A23" s="11">
        <v>129</v>
      </c>
      <c r="B23" s="3" t="s">
        <v>137</v>
      </c>
      <c r="C23" s="36">
        <v>43404</v>
      </c>
      <c r="D23" s="91" t="s">
        <v>233</v>
      </c>
      <c r="E23" s="7" t="s">
        <v>235</v>
      </c>
    </row>
    <row r="24" spans="1:7" ht="34.5" thickBot="1" x14ac:dyDescent="0.3">
      <c r="A24" s="11" t="s">
        <v>138</v>
      </c>
      <c r="B24" s="3" t="s">
        <v>139</v>
      </c>
      <c r="C24" s="36">
        <v>16600</v>
      </c>
      <c r="D24" s="90" t="s">
        <v>233</v>
      </c>
      <c r="E24" s="97" t="s">
        <v>238</v>
      </c>
    </row>
    <row r="25" spans="1:7" ht="34.5" thickBot="1" x14ac:dyDescent="0.3">
      <c r="A25" s="8">
        <v>131</v>
      </c>
      <c r="B25" s="1" t="s">
        <v>142</v>
      </c>
      <c r="C25" s="36">
        <v>22000</v>
      </c>
      <c r="D25" s="92" t="s">
        <v>224</v>
      </c>
      <c r="E25" s="93" t="s">
        <v>235</v>
      </c>
    </row>
    <row r="26" spans="1:7" ht="34.5" thickBot="1" x14ac:dyDescent="0.3">
      <c r="A26" s="11">
        <v>133</v>
      </c>
      <c r="B26" s="3" t="s">
        <v>144</v>
      </c>
      <c r="C26" s="36">
        <v>47000</v>
      </c>
      <c r="D26" s="92" t="s">
        <v>224</v>
      </c>
      <c r="E26" s="95" t="s">
        <v>235</v>
      </c>
    </row>
    <row r="27" spans="1:7" ht="15.75" thickBot="1" x14ac:dyDescent="0.3">
      <c r="A27" s="11">
        <v>142</v>
      </c>
      <c r="B27" s="3" t="s">
        <v>152</v>
      </c>
      <c r="C27" s="36">
        <v>231550.35</v>
      </c>
      <c r="D27" s="91" t="s">
        <v>224</v>
      </c>
      <c r="E27" s="94" t="s">
        <v>235</v>
      </c>
      <c r="G27" t="s">
        <v>170</v>
      </c>
    </row>
    <row r="28" spans="1:7" x14ac:dyDescent="0.25">
      <c r="A28" s="16"/>
      <c r="B28" s="7"/>
      <c r="C28" s="17">
        <v>2343155.75</v>
      </c>
      <c r="D28" s="17"/>
    </row>
    <row r="29" spans="1:7" x14ac:dyDescent="0.25">
      <c r="D29" s="98" t="s">
        <v>170</v>
      </c>
    </row>
  </sheetData>
  <autoFilter ref="A4:E28">
    <filterColumn colId="2" showButton="0"/>
  </autoFilter>
  <mergeCells count="3">
    <mergeCell ref="A4:A5"/>
    <mergeCell ref="B4:B5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89"/>
  <sheetViews>
    <sheetView topLeftCell="V1" workbookViewId="0">
      <selection activeCell="A4" sqref="A1:B1048576"/>
    </sheetView>
  </sheetViews>
  <sheetFormatPr defaultRowHeight="15" outlineLevelCol="1" x14ac:dyDescent="0.25"/>
  <cols>
    <col min="1" max="1" width="4.85546875" style="223" hidden="1" customWidth="1"/>
    <col min="2" max="2" width="21.28515625" style="221" hidden="1" customWidth="1"/>
    <col min="3" max="3" width="16.140625" style="218" hidden="1" customWidth="1"/>
    <col min="4" max="4" width="14" style="222" hidden="1" customWidth="1"/>
    <col min="5" max="5" width="15.28515625" style="155" hidden="1" customWidth="1"/>
    <col min="6" max="6" width="13.28515625" style="155" hidden="1" customWidth="1" outlineLevel="1"/>
    <col min="7" max="8" width="11.7109375" style="155" hidden="1" customWidth="1" outlineLevel="1"/>
    <col min="9" max="9" width="11.42578125" style="155" hidden="1" customWidth="1" outlineLevel="1"/>
    <col min="10" max="10" width="11.85546875" style="155" hidden="1" customWidth="1" outlineLevel="1"/>
    <col min="11" max="11" width="11.28515625" style="155" hidden="1" customWidth="1" outlineLevel="1"/>
    <col min="12" max="12" width="11.42578125" style="155" hidden="1" customWidth="1" outlineLevel="1" collapsed="1"/>
    <col min="13" max="13" width="11.42578125" style="155" hidden="1" customWidth="1" outlineLevel="1"/>
    <col min="14" max="14" width="11.28515625" style="155" hidden="1" customWidth="1" outlineLevel="1"/>
    <col min="15" max="15" width="11.7109375" style="155" hidden="1" customWidth="1" outlineLevel="1"/>
    <col min="16" max="16" width="12.28515625" style="155" hidden="1" customWidth="1" outlineLevel="1"/>
    <col min="17" max="17" width="12.140625" style="155" hidden="1" customWidth="1" outlineLevel="1"/>
    <col min="18" max="18" width="14.7109375" style="155" hidden="1" customWidth="1"/>
    <col min="19" max="19" width="8.5703125" style="155" hidden="1" customWidth="1"/>
    <col min="20" max="20" width="19.7109375" style="155" hidden="1" customWidth="1"/>
    <col min="21" max="21" width="19.28515625" style="155" hidden="1" customWidth="1"/>
    <col min="22" max="16384" width="9.140625" style="155"/>
  </cols>
  <sheetData>
    <row r="1" spans="1:24" ht="30.75" customHeight="1" thickBot="1" x14ac:dyDescent="0.35">
      <c r="A1" s="151" t="s">
        <v>182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  <c r="T1" s="154"/>
      <c r="W1" s="156" t="s">
        <v>202</v>
      </c>
      <c r="X1" s="157" t="s">
        <v>203</v>
      </c>
    </row>
    <row r="2" spans="1:24" ht="33" customHeight="1" thickBot="1" x14ac:dyDescent="0.3">
      <c r="A2" s="158" t="s">
        <v>177</v>
      </c>
      <c r="B2" s="159" t="s">
        <v>0</v>
      </c>
      <c r="C2" s="160" t="s">
        <v>178</v>
      </c>
      <c r="D2" s="161"/>
      <c r="E2" s="162" t="s">
        <v>176</v>
      </c>
      <c r="F2" s="163"/>
      <c r="G2" s="164"/>
      <c r="H2" s="165" t="s">
        <v>175</v>
      </c>
      <c r="I2" s="164"/>
      <c r="J2" s="164"/>
      <c r="K2" s="164"/>
      <c r="L2" s="164"/>
      <c r="M2" s="164"/>
      <c r="N2" s="164"/>
      <c r="O2" s="164"/>
      <c r="P2" s="164"/>
      <c r="Q2" s="166"/>
      <c r="R2" s="167" t="s">
        <v>180</v>
      </c>
      <c r="S2" s="158" t="s">
        <v>177</v>
      </c>
      <c r="T2" s="168"/>
      <c r="U2" s="159" t="s">
        <v>0</v>
      </c>
      <c r="W2" s="157"/>
      <c r="X2" s="169">
        <f>SUMIF(S4:S149,W2,R4:R149)</f>
        <v>0</v>
      </c>
    </row>
    <row r="3" spans="1:24" ht="45.6" customHeight="1" thickBot="1" x14ac:dyDescent="0.3">
      <c r="A3" s="170"/>
      <c r="B3" s="171"/>
      <c r="C3" s="172" t="s">
        <v>174</v>
      </c>
      <c r="D3" s="173" t="s">
        <v>181</v>
      </c>
      <c r="E3" s="174" t="s">
        <v>179</v>
      </c>
      <c r="F3" s="175" t="s">
        <v>183</v>
      </c>
      <c r="G3" s="176" t="s">
        <v>184</v>
      </c>
      <c r="H3" s="176" t="s">
        <v>185</v>
      </c>
      <c r="I3" s="176" t="s">
        <v>186</v>
      </c>
      <c r="J3" s="176" t="s">
        <v>187</v>
      </c>
      <c r="K3" s="176" t="s">
        <v>188</v>
      </c>
      <c r="L3" s="176" t="s">
        <v>189</v>
      </c>
      <c r="M3" s="176" t="s">
        <v>190</v>
      </c>
      <c r="N3" s="176" t="s">
        <v>191</v>
      </c>
      <c r="O3" s="176" t="s">
        <v>192</v>
      </c>
      <c r="P3" s="176" t="s">
        <v>193</v>
      </c>
      <c r="Q3" s="177" t="s">
        <v>194</v>
      </c>
      <c r="R3" s="178"/>
      <c r="S3" s="170"/>
      <c r="T3" s="179"/>
      <c r="U3" s="171"/>
      <c r="W3" s="180"/>
      <c r="X3" s="157">
        <f>SUMIF(S5:S150,W3,R5:R150)</f>
        <v>0</v>
      </c>
    </row>
    <row r="4" spans="1:24" ht="23.25" thickBot="1" x14ac:dyDescent="0.3">
      <c r="A4" s="131">
        <v>1</v>
      </c>
      <c r="B4" s="133" t="s">
        <v>1</v>
      </c>
      <c r="C4" s="181">
        <v>0</v>
      </c>
      <c r="D4" s="182"/>
      <c r="E4" s="183">
        <v>22000</v>
      </c>
      <c r="F4" s="183"/>
      <c r="G4" s="184"/>
      <c r="H4" s="185"/>
      <c r="I4" s="185"/>
      <c r="J4" s="185"/>
      <c r="K4" s="185"/>
      <c r="L4" s="185"/>
      <c r="M4" s="185">
        <v>22000</v>
      </c>
      <c r="N4" s="185"/>
      <c r="O4" s="185"/>
      <c r="P4" s="185"/>
      <c r="Q4" s="186"/>
      <c r="R4" s="187">
        <f t="shared" ref="R4:R35" si="0">C4-D4+E4-F4-G4-H4-I4-J4-K4-L4-M4-N4-O4-P4-Q4</f>
        <v>0</v>
      </c>
      <c r="S4" s="131">
        <v>1</v>
      </c>
      <c r="T4" s="132"/>
      <c r="U4" s="133" t="s">
        <v>1</v>
      </c>
      <c r="X4" s="188">
        <f>SUM(X2:X3)</f>
        <v>0</v>
      </c>
    </row>
    <row r="5" spans="1:24" ht="22.5" x14ac:dyDescent="0.25">
      <c r="A5" s="134" t="s">
        <v>2</v>
      </c>
      <c r="B5" s="135" t="s">
        <v>3</v>
      </c>
      <c r="C5" s="189">
        <v>210550</v>
      </c>
      <c r="D5" s="190"/>
      <c r="E5" s="142">
        <v>22000</v>
      </c>
      <c r="F5" s="142"/>
      <c r="G5" s="191"/>
      <c r="H5" s="192"/>
      <c r="I5" s="192"/>
      <c r="J5" s="192"/>
      <c r="K5" s="192"/>
      <c r="L5" s="192"/>
      <c r="M5" s="192"/>
      <c r="N5" s="192"/>
      <c r="O5" s="192"/>
      <c r="P5" s="192"/>
      <c r="Q5" s="136"/>
      <c r="R5" s="193">
        <f t="shared" si="0"/>
        <v>232550</v>
      </c>
      <c r="S5" s="134" t="s">
        <v>2</v>
      </c>
      <c r="T5" s="137"/>
      <c r="U5" s="135" t="s">
        <v>3</v>
      </c>
    </row>
    <row r="6" spans="1:24" ht="22.5" customHeight="1" x14ac:dyDescent="0.25">
      <c r="A6" s="134" t="s">
        <v>4</v>
      </c>
      <c r="B6" s="135" t="s">
        <v>5</v>
      </c>
      <c r="C6" s="189">
        <v>121700</v>
      </c>
      <c r="D6" s="190"/>
      <c r="E6" s="142">
        <v>22000</v>
      </c>
      <c r="F6" s="142"/>
      <c r="G6" s="191"/>
      <c r="H6" s="192"/>
      <c r="I6" s="192"/>
      <c r="J6" s="192"/>
      <c r="K6" s="192"/>
      <c r="L6" s="192"/>
      <c r="M6" s="192"/>
      <c r="N6" s="192"/>
      <c r="O6" s="192"/>
      <c r="P6" s="192"/>
      <c r="Q6" s="136"/>
      <c r="R6" s="193">
        <f t="shared" si="0"/>
        <v>143700</v>
      </c>
      <c r="S6" s="134" t="s">
        <v>4</v>
      </c>
      <c r="T6" s="137"/>
      <c r="U6" s="135" t="s">
        <v>5</v>
      </c>
    </row>
    <row r="7" spans="1:24" ht="22.5" x14ac:dyDescent="0.25">
      <c r="A7" s="138">
        <v>3</v>
      </c>
      <c r="B7" s="135" t="s">
        <v>6</v>
      </c>
      <c r="C7" s="189">
        <v>123850</v>
      </c>
      <c r="D7" s="190"/>
      <c r="E7" s="142">
        <v>22000</v>
      </c>
      <c r="F7" s="142">
        <v>22000</v>
      </c>
      <c r="G7" s="191"/>
      <c r="H7" s="192"/>
      <c r="I7" s="192"/>
      <c r="J7" s="192"/>
      <c r="K7" s="192"/>
      <c r="L7" s="192"/>
      <c r="M7" s="192"/>
      <c r="N7" s="192"/>
      <c r="O7" s="192"/>
      <c r="P7" s="192"/>
      <c r="Q7" s="136"/>
      <c r="R7" s="193">
        <f t="shared" si="0"/>
        <v>123850</v>
      </c>
      <c r="S7" s="138">
        <v>3</v>
      </c>
      <c r="T7" s="139"/>
      <c r="U7" s="135" t="s">
        <v>6</v>
      </c>
    </row>
    <row r="8" spans="1:24" ht="22.5" x14ac:dyDescent="0.25">
      <c r="A8" s="138">
        <v>4</v>
      </c>
      <c r="B8" s="135" t="s">
        <v>7</v>
      </c>
      <c r="C8" s="189">
        <v>0</v>
      </c>
      <c r="D8" s="190"/>
      <c r="E8" s="142">
        <v>22000</v>
      </c>
      <c r="F8" s="142"/>
      <c r="G8" s="191">
        <v>22000</v>
      </c>
      <c r="H8" s="192"/>
      <c r="I8" s="192"/>
      <c r="J8" s="192"/>
      <c r="K8" s="192"/>
      <c r="L8" s="192"/>
      <c r="M8" s="192"/>
      <c r="N8" s="192"/>
      <c r="O8" s="192"/>
      <c r="P8" s="192"/>
      <c r="Q8" s="136"/>
      <c r="R8" s="193">
        <f t="shared" si="0"/>
        <v>0</v>
      </c>
      <c r="S8" s="138">
        <v>4</v>
      </c>
      <c r="T8" s="139"/>
      <c r="U8" s="135" t="s">
        <v>7</v>
      </c>
    </row>
    <row r="9" spans="1:24" ht="22.5" x14ac:dyDescent="0.25">
      <c r="A9" s="138">
        <v>5</v>
      </c>
      <c r="B9" s="135" t="s">
        <v>8</v>
      </c>
      <c r="C9" s="189">
        <v>0</v>
      </c>
      <c r="D9" s="190"/>
      <c r="E9" s="142">
        <v>22000</v>
      </c>
      <c r="F9" s="142"/>
      <c r="G9" s="191"/>
      <c r="H9" s="192"/>
      <c r="I9" s="192"/>
      <c r="J9" s="192"/>
      <c r="K9" s="192">
        <v>22000</v>
      </c>
      <c r="L9" s="192"/>
      <c r="M9" s="192"/>
      <c r="N9" s="192"/>
      <c r="O9" s="192"/>
      <c r="P9" s="192"/>
      <c r="Q9" s="136"/>
      <c r="R9" s="193">
        <f t="shared" si="0"/>
        <v>0</v>
      </c>
      <c r="S9" s="138">
        <v>5</v>
      </c>
      <c r="T9" s="139"/>
      <c r="U9" s="135" t="s">
        <v>8</v>
      </c>
    </row>
    <row r="10" spans="1:24" ht="22.5" x14ac:dyDescent="0.25">
      <c r="A10" s="138">
        <v>6</v>
      </c>
      <c r="B10" s="135" t="s">
        <v>9</v>
      </c>
      <c r="C10" s="189">
        <v>5000</v>
      </c>
      <c r="D10" s="190">
        <v>5000</v>
      </c>
      <c r="E10" s="142">
        <v>22000</v>
      </c>
      <c r="F10" s="142"/>
      <c r="G10" s="191"/>
      <c r="H10" s="192"/>
      <c r="I10" s="192"/>
      <c r="J10" s="192"/>
      <c r="K10" s="192">
        <v>5000</v>
      </c>
      <c r="L10" s="192">
        <v>10000</v>
      </c>
      <c r="M10" s="192">
        <v>7000</v>
      </c>
      <c r="N10" s="192"/>
      <c r="O10" s="192"/>
      <c r="P10" s="192"/>
      <c r="Q10" s="136"/>
      <c r="R10" s="193">
        <f t="shared" si="0"/>
        <v>0</v>
      </c>
      <c r="S10" s="138">
        <v>6</v>
      </c>
      <c r="T10" s="139"/>
      <c r="U10" s="135" t="s">
        <v>9</v>
      </c>
    </row>
    <row r="11" spans="1:24" ht="22.5" x14ac:dyDescent="0.25">
      <c r="A11" s="138">
        <v>7</v>
      </c>
      <c r="B11" s="135" t="s">
        <v>10</v>
      </c>
      <c r="C11" s="189">
        <v>0</v>
      </c>
      <c r="D11" s="190"/>
      <c r="E11" s="142">
        <v>22000</v>
      </c>
      <c r="F11" s="142"/>
      <c r="G11" s="191"/>
      <c r="H11" s="192"/>
      <c r="I11" s="192">
        <v>10000</v>
      </c>
      <c r="J11" s="192"/>
      <c r="K11" s="192">
        <v>3000</v>
      </c>
      <c r="L11" s="192"/>
      <c r="M11" s="192"/>
      <c r="N11" s="192">
        <v>4000</v>
      </c>
      <c r="O11" s="192">
        <v>5000</v>
      </c>
      <c r="P11" s="192"/>
      <c r="Q11" s="136"/>
      <c r="R11" s="193">
        <f t="shared" si="0"/>
        <v>0</v>
      </c>
      <c r="S11" s="138">
        <v>7</v>
      </c>
      <c r="T11" s="139"/>
      <c r="U11" s="135" t="s">
        <v>10</v>
      </c>
    </row>
    <row r="12" spans="1:24" ht="22.5" x14ac:dyDescent="0.25">
      <c r="A12" s="138">
        <v>8</v>
      </c>
      <c r="B12" s="135" t="s">
        <v>11</v>
      </c>
      <c r="C12" s="189">
        <v>28000</v>
      </c>
      <c r="D12" s="190">
        <v>28000</v>
      </c>
      <c r="E12" s="142">
        <v>22000</v>
      </c>
      <c r="F12" s="142"/>
      <c r="G12" s="191"/>
      <c r="H12" s="192"/>
      <c r="I12" s="192"/>
      <c r="J12" s="192"/>
      <c r="K12" s="192"/>
      <c r="L12" s="192"/>
      <c r="M12" s="192"/>
      <c r="N12" s="192"/>
      <c r="O12" s="192"/>
      <c r="P12" s="192"/>
      <c r="Q12" s="136">
        <v>22000</v>
      </c>
      <c r="R12" s="193">
        <f t="shared" si="0"/>
        <v>0</v>
      </c>
      <c r="S12" s="138">
        <v>8</v>
      </c>
      <c r="T12" s="139"/>
      <c r="U12" s="135" t="s">
        <v>11</v>
      </c>
    </row>
    <row r="13" spans="1:24" ht="22.5" x14ac:dyDescent="0.25">
      <c r="A13" s="138">
        <v>9</v>
      </c>
      <c r="B13" s="135" t="s">
        <v>12</v>
      </c>
      <c r="C13" s="189">
        <v>0</v>
      </c>
      <c r="D13" s="190"/>
      <c r="E13" s="142">
        <v>22000</v>
      </c>
      <c r="F13" s="142"/>
      <c r="G13" s="191"/>
      <c r="H13" s="192"/>
      <c r="I13" s="192">
        <v>22000</v>
      </c>
      <c r="J13" s="192"/>
      <c r="K13" s="192"/>
      <c r="L13" s="192"/>
      <c r="M13" s="192"/>
      <c r="N13" s="192"/>
      <c r="O13" s="192"/>
      <c r="P13" s="192"/>
      <c r="Q13" s="136"/>
      <c r="R13" s="193">
        <f t="shared" si="0"/>
        <v>0</v>
      </c>
      <c r="S13" s="138">
        <v>9</v>
      </c>
      <c r="T13" s="139"/>
      <c r="U13" s="135" t="s">
        <v>12</v>
      </c>
    </row>
    <row r="14" spans="1:24" ht="46.15" customHeight="1" x14ac:dyDescent="0.25">
      <c r="A14" s="134" t="s">
        <v>200</v>
      </c>
      <c r="B14" s="135" t="s">
        <v>13</v>
      </c>
      <c r="C14" s="189">
        <v>500</v>
      </c>
      <c r="D14" s="190"/>
      <c r="E14" s="142">
        <v>22000</v>
      </c>
      <c r="F14" s="142"/>
      <c r="G14" s="191"/>
      <c r="H14" s="192"/>
      <c r="I14" s="192"/>
      <c r="J14" s="192">
        <v>2000</v>
      </c>
      <c r="K14" s="192">
        <v>2000</v>
      </c>
      <c r="L14" s="192">
        <v>7000</v>
      </c>
      <c r="M14" s="192">
        <v>2000</v>
      </c>
      <c r="N14" s="192">
        <v>2000</v>
      </c>
      <c r="O14" s="192">
        <v>1000</v>
      </c>
      <c r="P14" s="192"/>
      <c r="Q14" s="136"/>
      <c r="R14" s="193">
        <f t="shared" si="0"/>
        <v>6500</v>
      </c>
      <c r="S14" s="134" t="s">
        <v>200</v>
      </c>
      <c r="T14" s="137"/>
      <c r="U14" s="140" t="s">
        <v>201</v>
      </c>
    </row>
    <row r="15" spans="1:24" ht="22.5" x14ac:dyDescent="0.25">
      <c r="A15" s="138">
        <v>11</v>
      </c>
      <c r="B15" s="135" t="s">
        <v>14</v>
      </c>
      <c r="C15" s="189">
        <v>0</v>
      </c>
      <c r="D15" s="190"/>
      <c r="E15" s="142">
        <v>22000</v>
      </c>
      <c r="F15" s="142"/>
      <c r="G15" s="191"/>
      <c r="H15" s="192"/>
      <c r="I15" s="192">
        <v>12000</v>
      </c>
      <c r="J15" s="192"/>
      <c r="K15" s="192">
        <v>10000</v>
      </c>
      <c r="L15" s="192"/>
      <c r="M15" s="192"/>
      <c r="N15" s="192"/>
      <c r="O15" s="192"/>
      <c r="P15" s="192"/>
      <c r="Q15" s="136"/>
      <c r="R15" s="193">
        <f t="shared" si="0"/>
        <v>0</v>
      </c>
      <c r="S15" s="138">
        <v>11</v>
      </c>
      <c r="T15" s="139"/>
      <c r="U15" s="135" t="s">
        <v>14</v>
      </c>
    </row>
    <row r="16" spans="1:24" ht="22.5" x14ac:dyDescent="0.25">
      <c r="A16" s="138">
        <v>12</v>
      </c>
      <c r="B16" s="135" t="s">
        <v>15</v>
      </c>
      <c r="C16" s="189">
        <v>0</v>
      </c>
      <c r="D16" s="190"/>
      <c r="E16" s="142">
        <v>22000</v>
      </c>
      <c r="F16" s="142"/>
      <c r="G16" s="191"/>
      <c r="H16" s="192">
        <v>12000</v>
      </c>
      <c r="I16" s="192"/>
      <c r="J16" s="192"/>
      <c r="K16" s="192"/>
      <c r="L16" s="192"/>
      <c r="M16" s="192"/>
      <c r="N16" s="192"/>
      <c r="O16" s="192">
        <v>10000</v>
      </c>
      <c r="P16" s="192"/>
      <c r="Q16" s="136"/>
      <c r="R16" s="193">
        <f t="shared" si="0"/>
        <v>0</v>
      </c>
      <c r="S16" s="138">
        <v>12</v>
      </c>
      <c r="T16" s="139"/>
      <c r="U16" s="135" t="s">
        <v>15</v>
      </c>
    </row>
    <row r="17" spans="1:21" ht="22.5" x14ac:dyDescent="0.25">
      <c r="A17" s="138" t="s">
        <v>16</v>
      </c>
      <c r="B17" s="135" t="s">
        <v>17</v>
      </c>
      <c r="C17" s="189">
        <v>10000</v>
      </c>
      <c r="D17" s="190">
        <v>10000</v>
      </c>
      <c r="E17" s="142">
        <v>22000</v>
      </c>
      <c r="F17" s="142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36">
        <v>22000</v>
      </c>
      <c r="R17" s="193">
        <f t="shared" si="0"/>
        <v>0</v>
      </c>
      <c r="S17" s="138" t="s">
        <v>16</v>
      </c>
      <c r="T17" s="139"/>
      <c r="U17" s="135" t="s">
        <v>17</v>
      </c>
    </row>
    <row r="18" spans="1:21" ht="22.5" x14ac:dyDescent="0.25">
      <c r="A18" s="134" t="s">
        <v>18</v>
      </c>
      <c r="B18" s="135" t="s">
        <v>19</v>
      </c>
      <c r="C18" s="189">
        <v>0</v>
      </c>
      <c r="D18" s="190"/>
      <c r="E18" s="142">
        <v>22000</v>
      </c>
      <c r="F18" s="142"/>
      <c r="G18" s="191"/>
      <c r="H18" s="192"/>
      <c r="I18" s="192"/>
      <c r="J18" s="192">
        <v>22000</v>
      </c>
      <c r="K18" s="192"/>
      <c r="L18" s="192"/>
      <c r="M18" s="192"/>
      <c r="N18" s="192"/>
      <c r="O18" s="192"/>
      <c r="P18" s="192"/>
      <c r="Q18" s="136"/>
      <c r="R18" s="193">
        <f t="shared" si="0"/>
        <v>0</v>
      </c>
      <c r="S18" s="134" t="s">
        <v>18</v>
      </c>
      <c r="T18" s="137"/>
      <c r="U18" s="135" t="s">
        <v>19</v>
      </c>
    </row>
    <row r="19" spans="1:21" ht="22.5" x14ac:dyDescent="0.25">
      <c r="A19" s="138">
        <v>15</v>
      </c>
      <c r="B19" s="135" t="s">
        <v>20</v>
      </c>
      <c r="C19" s="189">
        <v>0</v>
      </c>
      <c r="D19" s="190"/>
      <c r="E19" s="142">
        <v>22000</v>
      </c>
      <c r="F19" s="142"/>
      <c r="G19" s="191">
        <v>15000</v>
      </c>
      <c r="H19" s="192"/>
      <c r="I19" s="192">
        <v>7000</v>
      </c>
      <c r="J19" s="192"/>
      <c r="K19" s="192"/>
      <c r="L19" s="192"/>
      <c r="M19" s="192"/>
      <c r="N19" s="192"/>
      <c r="O19" s="192"/>
      <c r="P19" s="192"/>
      <c r="Q19" s="136"/>
      <c r="R19" s="193">
        <f t="shared" si="0"/>
        <v>0</v>
      </c>
      <c r="S19" s="138">
        <v>15</v>
      </c>
      <c r="T19" s="139"/>
      <c r="U19" s="135" t="s">
        <v>20</v>
      </c>
    </row>
    <row r="20" spans="1:21" ht="33.75" x14ac:dyDescent="0.25">
      <c r="A20" s="138">
        <v>17</v>
      </c>
      <c r="B20" s="135" t="s">
        <v>21</v>
      </c>
      <c r="C20" s="189">
        <v>84500</v>
      </c>
      <c r="D20" s="190">
        <v>65000</v>
      </c>
      <c r="E20" s="142">
        <v>22000</v>
      </c>
      <c r="F20" s="142"/>
      <c r="G20" s="191"/>
      <c r="H20" s="192"/>
      <c r="I20" s="192"/>
      <c r="J20" s="192"/>
      <c r="K20" s="192"/>
      <c r="L20" s="192"/>
      <c r="M20" s="192"/>
      <c r="N20" s="192"/>
      <c r="O20" s="192"/>
      <c r="P20" s="192"/>
      <c r="Q20" s="136"/>
      <c r="R20" s="193">
        <f t="shared" si="0"/>
        <v>41500</v>
      </c>
      <c r="S20" s="138">
        <v>17</v>
      </c>
      <c r="T20" s="139"/>
      <c r="U20" s="135" t="s">
        <v>21</v>
      </c>
    </row>
    <row r="21" spans="1:21" ht="22.5" x14ac:dyDescent="0.25">
      <c r="A21" s="138">
        <v>18</v>
      </c>
      <c r="B21" s="135" t="s">
        <v>22</v>
      </c>
      <c r="C21" s="189">
        <v>0</v>
      </c>
      <c r="D21" s="190"/>
      <c r="E21" s="142">
        <v>22000</v>
      </c>
      <c r="F21" s="142"/>
      <c r="G21" s="191"/>
      <c r="H21" s="192"/>
      <c r="I21" s="192"/>
      <c r="J21" s="192">
        <v>12000</v>
      </c>
      <c r="K21" s="192"/>
      <c r="L21" s="192"/>
      <c r="M21" s="192"/>
      <c r="N21" s="192"/>
      <c r="O21" s="192">
        <v>10000</v>
      </c>
      <c r="P21" s="192"/>
      <c r="Q21" s="136"/>
      <c r="R21" s="193">
        <f t="shared" si="0"/>
        <v>0</v>
      </c>
      <c r="S21" s="138">
        <v>18</v>
      </c>
      <c r="T21" s="139"/>
      <c r="U21" s="135" t="s">
        <v>22</v>
      </c>
    </row>
    <row r="22" spans="1:21" ht="22.5" x14ac:dyDescent="0.25">
      <c r="A22" s="138">
        <v>19</v>
      </c>
      <c r="B22" s="135" t="s">
        <v>23</v>
      </c>
      <c r="C22" s="189">
        <v>-1500</v>
      </c>
      <c r="D22" s="190"/>
      <c r="E22" s="142">
        <v>22000</v>
      </c>
      <c r="F22" s="142"/>
      <c r="G22" s="191"/>
      <c r="H22" s="192"/>
      <c r="I22" s="192"/>
      <c r="J22" s="192"/>
      <c r="K22" s="192"/>
      <c r="L22" s="192"/>
      <c r="M22" s="192">
        <v>10000</v>
      </c>
      <c r="N22" s="192">
        <v>10000</v>
      </c>
      <c r="O22" s="192">
        <v>500</v>
      </c>
      <c r="P22" s="192"/>
      <c r="Q22" s="136"/>
      <c r="R22" s="193">
        <f t="shared" si="0"/>
        <v>0</v>
      </c>
      <c r="S22" s="138">
        <v>19</v>
      </c>
      <c r="T22" s="139"/>
      <c r="U22" s="135" t="s">
        <v>23</v>
      </c>
    </row>
    <row r="23" spans="1:21" ht="22.5" x14ac:dyDescent="0.25">
      <c r="A23" s="138">
        <v>20</v>
      </c>
      <c r="B23" s="135" t="s">
        <v>24</v>
      </c>
      <c r="C23" s="189">
        <v>0</v>
      </c>
      <c r="D23" s="190"/>
      <c r="E23" s="142">
        <v>22000</v>
      </c>
      <c r="F23" s="142"/>
      <c r="G23" s="191"/>
      <c r="H23" s="192">
        <v>10000</v>
      </c>
      <c r="I23" s="192">
        <v>5000</v>
      </c>
      <c r="J23" s="192"/>
      <c r="K23" s="192"/>
      <c r="L23" s="192">
        <v>3000</v>
      </c>
      <c r="M23" s="192">
        <v>2000</v>
      </c>
      <c r="N23" s="192"/>
      <c r="O23" s="192">
        <v>2000</v>
      </c>
      <c r="P23" s="192"/>
      <c r="Q23" s="136"/>
      <c r="R23" s="193">
        <f t="shared" si="0"/>
        <v>0</v>
      </c>
      <c r="S23" s="138">
        <v>20</v>
      </c>
      <c r="T23" s="139"/>
      <c r="U23" s="135" t="s">
        <v>24</v>
      </c>
    </row>
    <row r="24" spans="1:21" ht="33.75" x14ac:dyDescent="0.25">
      <c r="A24" s="138">
        <v>21</v>
      </c>
      <c r="B24" s="135" t="s">
        <v>25</v>
      </c>
      <c r="C24" s="189">
        <v>25000</v>
      </c>
      <c r="D24" s="190">
        <v>25000</v>
      </c>
      <c r="E24" s="142">
        <v>22000</v>
      </c>
      <c r="F24" s="142"/>
      <c r="G24" s="191"/>
      <c r="H24" s="192"/>
      <c r="I24" s="192"/>
      <c r="J24" s="192"/>
      <c r="K24" s="192"/>
      <c r="L24" s="192"/>
      <c r="M24" s="192"/>
      <c r="N24" s="192"/>
      <c r="O24" s="192"/>
      <c r="P24" s="192"/>
      <c r="Q24" s="136"/>
      <c r="R24" s="193">
        <f t="shared" si="0"/>
        <v>22000</v>
      </c>
      <c r="S24" s="138">
        <v>21</v>
      </c>
      <c r="T24" s="139"/>
      <c r="U24" s="135" t="s">
        <v>25</v>
      </c>
    </row>
    <row r="25" spans="1:21" ht="22.5" x14ac:dyDescent="0.25">
      <c r="A25" s="134" t="s">
        <v>26</v>
      </c>
      <c r="B25" s="135" t="s">
        <v>27</v>
      </c>
      <c r="C25" s="189">
        <v>-3000</v>
      </c>
      <c r="D25" s="190"/>
      <c r="E25" s="142">
        <v>22000</v>
      </c>
      <c r="F25" s="142"/>
      <c r="G25" s="191"/>
      <c r="H25" s="192"/>
      <c r="I25" s="192">
        <v>10000</v>
      </c>
      <c r="J25" s="192"/>
      <c r="K25" s="192"/>
      <c r="L25" s="192"/>
      <c r="M25" s="192"/>
      <c r="N25" s="192">
        <v>4000</v>
      </c>
      <c r="O25" s="192">
        <v>5000</v>
      </c>
      <c r="P25" s="192"/>
      <c r="Q25" s="136"/>
      <c r="R25" s="193">
        <f t="shared" si="0"/>
        <v>0</v>
      </c>
      <c r="S25" s="134" t="s">
        <v>26</v>
      </c>
      <c r="T25" s="137"/>
      <c r="U25" s="135" t="s">
        <v>27</v>
      </c>
    </row>
    <row r="26" spans="1:21" ht="22.5" x14ac:dyDescent="0.25">
      <c r="A26" s="134" t="s">
        <v>28</v>
      </c>
      <c r="B26" s="135" t="s">
        <v>29</v>
      </c>
      <c r="C26" s="189">
        <v>0</v>
      </c>
      <c r="D26" s="190"/>
      <c r="E26" s="142">
        <v>22000</v>
      </c>
      <c r="F26" s="142"/>
      <c r="G26" s="191"/>
      <c r="H26" s="192"/>
      <c r="I26" s="192"/>
      <c r="J26" s="192"/>
      <c r="K26" s="192"/>
      <c r="L26" s="192">
        <v>12000</v>
      </c>
      <c r="M26" s="192">
        <v>10000</v>
      </c>
      <c r="N26" s="192"/>
      <c r="O26" s="192"/>
      <c r="P26" s="192"/>
      <c r="Q26" s="136"/>
      <c r="R26" s="193">
        <f t="shared" si="0"/>
        <v>0</v>
      </c>
      <c r="S26" s="134" t="s">
        <v>28</v>
      </c>
      <c r="T26" s="137"/>
      <c r="U26" s="135" t="s">
        <v>29</v>
      </c>
    </row>
    <row r="27" spans="1:21" ht="22.5" x14ac:dyDescent="0.25">
      <c r="A27" s="138">
        <v>23</v>
      </c>
      <c r="B27" s="135" t="s">
        <v>30</v>
      </c>
      <c r="C27" s="189">
        <v>49000</v>
      </c>
      <c r="D27" s="190">
        <v>49000</v>
      </c>
      <c r="E27" s="142">
        <v>22000</v>
      </c>
      <c r="F27" s="142"/>
      <c r="G27" s="191"/>
      <c r="H27" s="192"/>
      <c r="I27" s="192"/>
      <c r="J27" s="192">
        <v>5000</v>
      </c>
      <c r="K27" s="192"/>
      <c r="L27" s="192"/>
      <c r="M27" s="192"/>
      <c r="N27" s="192"/>
      <c r="O27" s="192">
        <v>22000</v>
      </c>
      <c r="P27" s="192"/>
      <c r="Q27" s="136"/>
      <c r="R27" s="193">
        <f t="shared" si="0"/>
        <v>-5000</v>
      </c>
      <c r="S27" s="138">
        <v>23</v>
      </c>
      <c r="T27" s="139"/>
      <c r="U27" s="135" t="s">
        <v>30</v>
      </c>
    </row>
    <row r="28" spans="1:21" ht="22.5" customHeight="1" x14ac:dyDescent="0.25">
      <c r="A28" s="138">
        <v>24</v>
      </c>
      <c r="B28" s="135" t="s">
        <v>31</v>
      </c>
      <c r="C28" s="194">
        <v>-5000</v>
      </c>
      <c r="D28" s="142"/>
      <c r="E28" s="142">
        <v>22000</v>
      </c>
      <c r="F28" s="142"/>
      <c r="G28" s="191"/>
      <c r="H28" s="192"/>
      <c r="I28" s="192"/>
      <c r="J28" s="192">
        <v>17000</v>
      </c>
      <c r="K28" s="192"/>
      <c r="L28" s="192"/>
      <c r="M28" s="192"/>
      <c r="N28" s="192"/>
      <c r="O28" s="192"/>
      <c r="P28" s="192"/>
      <c r="Q28" s="136"/>
      <c r="R28" s="193">
        <f t="shared" si="0"/>
        <v>0</v>
      </c>
      <c r="S28" s="138">
        <v>24</v>
      </c>
      <c r="T28" s="139"/>
      <c r="U28" s="135" t="s">
        <v>31</v>
      </c>
    </row>
    <row r="29" spans="1:21" ht="22.5" x14ac:dyDescent="0.25">
      <c r="A29" s="138">
        <v>25</v>
      </c>
      <c r="B29" s="135" t="s">
        <v>32</v>
      </c>
      <c r="C29" s="194">
        <v>15000.35</v>
      </c>
      <c r="D29" s="142"/>
      <c r="E29" s="142">
        <v>22000</v>
      </c>
      <c r="F29" s="142"/>
      <c r="G29" s="191"/>
      <c r="H29" s="192">
        <v>22000</v>
      </c>
      <c r="I29" s="192"/>
      <c r="J29" s="192"/>
      <c r="K29" s="192"/>
      <c r="L29" s="192"/>
      <c r="M29" s="192"/>
      <c r="N29" s="192"/>
      <c r="O29" s="192"/>
      <c r="P29" s="192"/>
      <c r="Q29" s="136"/>
      <c r="R29" s="193">
        <f t="shared" si="0"/>
        <v>15000.349999999999</v>
      </c>
      <c r="S29" s="138">
        <v>25</v>
      </c>
      <c r="T29" s="139"/>
      <c r="U29" s="135" t="s">
        <v>32</v>
      </c>
    </row>
    <row r="30" spans="1:21" ht="22.5" x14ac:dyDescent="0.25">
      <c r="A30" s="138">
        <v>26</v>
      </c>
      <c r="B30" s="135" t="s">
        <v>33</v>
      </c>
      <c r="C30" s="194">
        <v>0</v>
      </c>
      <c r="D30" s="190"/>
      <c r="E30" s="142">
        <v>22000</v>
      </c>
      <c r="F30" s="142"/>
      <c r="G30" s="191"/>
      <c r="H30" s="192"/>
      <c r="I30" s="192"/>
      <c r="J30" s="192"/>
      <c r="K30" s="192">
        <v>5000</v>
      </c>
      <c r="L30" s="192"/>
      <c r="M30" s="192">
        <v>5000</v>
      </c>
      <c r="N30" s="192">
        <v>5000</v>
      </c>
      <c r="O30" s="192">
        <v>7000</v>
      </c>
      <c r="P30" s="192"/>
      <c r="Q30" s="136"/>
      <c r="R30" s="193">
        <f t="shared" si="0"/>
        <v>0</v>
      </c>
      <c r="S30" s="138">
        <v>26</v>
      </c>
      <c r="T30" s="139"/>
      <c r="U30" s="135" t="s">
        <v>33</v>
      </c>
    </row>
    <row r="31" spans="1:21" ht="22.5" customHeight="1" x14ac:dyDescent="0.25">
      <c r="A31" s="138">
        <v>27</v>
      </c>
      <c r="B31" s="135"/>
      <c r="C31" s="194">
        <v>11000</v>
      </c>
      <c r="D31" s="190"/>
      <c r="E31" s="142">
        <v>22000</v>
      </c>
      <c r="F31" s="142"/>
      <c r="G31" s="191"/>
      <c r="H31" s="192"/>
      <c r="I31" s="192"/>
      <c r="J31" s="192"/>
      <c r="K31" s="192"/>
      <c r="L31" s="192"/>
      <c r="M31" s="192"/>
      <c r="N31" s="192"/>
      <c r="O31" s="192"/>
      <c r="P31" s="192"/>
      <c r="Q31" s="136"/>
      <c r="R31" s="193">
        <f t="shared" si="0"/>
        <v>33000</v>
      </c>
      <c r="S31" s="138">
        <v>27</v>
      </c>
      <c r="T31" s="139"/>
      <c r="U31" s="135"/>
    </row>
    <row r="32" spans="1:21" ht="22.5" x14ac:dyDescent="0.25">
      <c r="A32" s="138">
        <v>28</v>
      </c>
      <c r="B32" s="135" t="s">
        <v>34</v>
      </c>
      <c r="C32" s="194">
        <v>0</v>
      </c>
      <c r="D32" s="142"/>
      <c r="E32" s="142">
        <v>22000</v>
      </c>
      <c r="F32" s="142"/>
      <c r="G32" s="191"/>
      <c r="H32" s="192"/>
      <c r="I32" s="192"/>
      <c r="J32" s="192"/>
      <c r="K32" s="192"/>
      <c r="L32" s="192">
        <v>22000</v>
      </c>
      <c r="M32" s="192"/>
      <c r="N32" s="192"/>
      <c r="O32" s="192"/>
      <c r="P32" s="192"/>
      <c r="Q32" s="136"/>
      <c r="R32" s="193">
        <f t="shared" si="0"/>
        <v>0</v>
      </c>
      <c r="S32" s="138">
        <v>28</v>
      </c>
      <c r="T32" s="139"/>
      <c r="U32" s="135" t="s">
        <v>34</v>
      </c>
    </row>
    <row r="33" spans="1:21" ht="22.5" x14ac:dyDescent="0.25">
      <c r="A33" s="138">
        <v>29</v>
      </c>
      <c r="B33" s="141" t="s">
        <v>35</v>
      </c>
      <c r="C33" s="194">
        <v>11499.999999999998</v>
      </c>
      <c r="D33" s="142">
        <v>11500</v>
      </c>
      <c r="E33" s="142">
        <v>22000</v>
      </c>
      <c r="F33" s="142"/>
      <c r="G33" s="191"/>
      <c r="H33" s="192">
        <v>22000</v>
      </c>
      <c r="I33" s="192"/>
      <c r="J33" s="192"/>
      <c r="K33" s="192"/>
      <c r="L33" s="192"/>
      <c r="M33" s="192"/>
      <c r="N33" s="192"/>
      <c r="O33" s="192"/>
      <c r="P33" s="192"/>
      <c r="Q33" s="136"/>
      <c r="R33" s="193">
        <f t="shared" si="0"/>
        <v>0</v>
      </c>
      <c r="S33" s="138">
        <v>29</v>
      </c>
      <c r="T33" s="139"/>
      <c r="U33" s="141" t="s">
        <v>35</v>
      </c>
    </row>
    <row r="34" spans="1:21" ht="22.5" x14ac:dyDescent="0.25">
      <c r="A34" s="138">
        <v>30</v>
      </c>
      <c r="B34" s="135" t="s">
        <v>36</v>
      </c>
      <c r="C34" s="194">
        <v>21000</v>
      </c>
      <c r="D34" s="142">
        <v>21000</v>
      </c>
      <c r="E34" s="142">
        <v>22000</v>
      </c>
      <c r="F34" s="142"/>
      <c r="G34" s="191">
        <v>15000</v>
      </c>
      <c r="H34" s="192"/>
      <c r="I34" s="192"/>
      <c r="J34" s="192"/>
      <c r="K34" s="192">
        <v>1000</v>
      </c>
      <c r="L34" s="192"/>
      <c r="M34" s="192"/>
      <c r="N34" s="192">
        <v>6000</v>
      </c>
      <c r="O34" s="192"/>
      <c r="P34" s="192"/>
      <c r="Q34" s="136"/>
      <c r="R34" s="193">
        <f t="shared" si="0"/>
        <v>0</v>
      </c>
      <c r="S34" s="138">
        <v>30</v>
      </c>
      <c r="T34" s="139"/>
      <c r="U34" s="135" t="s">
        <v>36</v>
      </c>
    </row>
    <row r="35" spans="1:21" ht="22.5" x14ac:dyDescent="0.25">
      <c r="A35" s="138" t="s">
        <v>37</v>
      </c>
      <c r="B35" s="135" t="s">
        <v>38</v>
      </c>
      <c r="C35" s="189">
        <v>0</v>
      </c>
      <c r="D35" s="190"/>
      <c r="E35" s="142">
        <v>22000</v>
      </c>
      <c r="F35" s="142"/>
      <c r="G35" s="191"/>
      <c r="H35" s="192"/>
      <c r="I35" s="192"/>
      <c r="J35" s="192"/>
      <c r="K35" s="192">
        <v>12000</v>
      </c>
      <c r="L35" s="192"/>
      <c r="M35" s="192"/>
      <c r="N35" s="192"/>
      <c r="O35" s="192">
        <v>10000</v>
      </c>
      <c r="P35" s="192"/>
      <c r="Q35" s="136"/>
      <c r="R35" s="193">
        <f t="shared" si="0"/>
        <v>0</v>
      </c>
      <c r="S35" s="138" t="s">
        <v>37</v>
      </c>
      <c r="T35" s="139"/>
      <c r="U35" s="135" t="s">
        <v>38</v>
      </c>
    </row>
    <row r="36" spans="1:21" ht="22.5" x14ac:dyDescent="0.25">
      <c r="A36" s="138" t="s">
        <v>39</v>
      </c>
      <c r="B36" s="135" t="s">
        <v>40</v>
      </c>
      <c r="C36" s="189">
        <v>0</v>
      </c>
      <c r="D36" s="190"/>
      <c r="E36" s="142">
        <v>22000</v>
      </c>
      <c r="F36" s="142"/>
      <c r="G36" s="191">
        <v>6000</v>
      </c>
      <c r="H36" s="192"/>
      <c r="I36" s="192"/>
      <c r="J36" s="192">
        <v>6000</v>
      </c>
      <c r="K36" s="192">
        <v>10000</v>
      </c>
      <c r="L36" s="192"/>
      <c r="M36" s="192"/>
      <c r="N36" s="192"/>
      <c r="O36" s="192"/>
      <c r="P36" s="192"/>
      <c r="Q36" s="136"/>
      <c r="R36" s="193">
        <f t="shared" ref="R36:R67" si="1">C36-D36+E36-F36-G36-H36-I36-J36-K36-L36-M36-N36-O36-P36-Q36</f>
        <v>0</v>
      </c>
      <c r="S36" s="138" t="s">
        <v>39</v>
      </c>
      <c r="T36" s="139"/>
      <c r="U36" s="135" t="s">
        <v>40</v>
      </c>
    </row>
    <row r="37" spans="1:21" ht="22.5" customHeight="1" x14ac:dyDescent="0.25">
      <c r="A37" s="138">
        <v>33</v>
      </c>
      <c r="B37" s="135" t="s">
        <v>41</v>
      </c>
      <c r="C37" s="189" t="s">
        <v>169</v>
      </c>
      <c r="D37" s="190"/>
      <c r="E37" s="142">
        <v>22000</v>
      </c>
      <c r="F37" s="142"/>
      <c r="G37" s="191"/>
      <c r="H37" s="192"/>
      <c r="I37" s="192"/>
      <c r="J37" s="192"/>
      <c r="K37" s="192"/>
      <c r="L37" s="192"/>
      <c r="M37" s="192"/>
      <c r="N37" s="192"/>
      <c r="O37" s="192"/>
      <c r="P37" s="192"/>
      <c r="Q37" s="136"/>
      <c r="R37" s="193">
        <f t="shared" si="1"/>
        <v>300210.34999999998</v>
      </c>
      <c r="S37" s="138">
        <v>33</v>
      </c>
      <c r="T37" s="139"/>
      <c r="U37" s="135" t="s">
        <v>41</v>
      </c>
    </row>
    <row r="38" spans="1:21" ht="33.75" x14ac:dyDescent="0.25">
      <c r="A38" s="138">
        <v>34</v>
      </c>
      <c r="B38" s="135" t="s">
        <v>42</v>
      </c>
      <c r="C38" s="194">
        <v>167200</v>
      </c>
      <c r="D38" s="190"/>
      <c r="E38" s="142">
        <v>22000</v>
      </c>
      <c r="F38" s="142"/>
      <c r="G38" s="191"/>
      <c r="H38" s="192"/>
      <c r="I38" s="192"/>
      <c r="J38" s="192"/>
      <c r="K38" s="192"/>
      <c r="L38" s="192"/>
      <c r="M38" s="192"/>
      <c r="N38" s="192"/>
      <c r="O38" s="192"/>
      <c r="P38" s="192"/>
      <c r="Q38" s="136"/>
      <c r="R38" s="193">
        <f t="shared" si="1"/>
        <v>189200</v>
      </c>
      <c r="S38" s="138">
        <v>34</v>
      </c>
      <c r="T38" s="139"/>
      <c r="U38" s="135" t="s">
        <v>42</v>
      </c>
    </row>
    <row r="39" spans="1:21" x14ac:dyDescent="0.25">
      <c r="A39" s="138">
        <v>35</v>
      </c>
      <c r="B39" s="135" t="s">
        <v>196</v>
      </c>
      <c r="C39" s="194">
        <v>-500</v>
      </c>
      <c r="D39" s="142"/>
      <c r="E39" s="142">
        <v>22000</v>
      </c>
      <c r="F39" s="142"/>
      <c r="G39" s="191"/>
      <c r="H39" s="192">
        <v>21500</v>
      </c>
      <c r="I39" s="192"/>
      <c r="J39" s="192"/>
      <c r="K39" s="192"/>
      <c r="L39" s="192"/>
      <c r="M39" s="192"/>
      <c r="N39" s="192"/>
      <c r="O39" s="192">
        <v>5000</v>
      </c>
      <c r="P39" s="192"/>
      <c r="Q39" s="136"/>
      <c r="R39" s="193">
        <f t="shared" si="1"/>
        <v>-5000</v>
      </c>
      <c r="S39" s="138">
        <v>35</v>
      </c>
      <c r="T39" s="139"/>
      <c r="U39" s="135" t="s">
        <v>196</v>
      </c>
    </row>
    <row r="40" spans="1:21" ht="22.5" x14ac:dyDescent="0.25">
      <c r="A40" s="138">
        <v>36</v>
      </c>
      <c r="B40" s="135" t="s">
        <v>43</v>
      </c>
      <c r="C40" s="194">
        <v>0</v>
      </c>
      <c r="D40" s="142"/>
      <c r="E40" s="142">
        <v>22000</v>
      </c>
      <c r="F40" s="142"/>
      <c r="G40" s="191"/>
      <c r="H40" s="192"/>
      <c r="I40" s="192"/>
      <c r="J40" s="192"/>
      <c r="K40" s="192">
        <v>10000</v>
      </c>
      <c r="L40" s="192">
        <v>12000</v>
      </c>
      <c r="M40" s="192"/>
      <c r="N40" s="192"/>
      <c r="O40" s="192"/>
      <c r="P40" s="192"/>
      <c r="Q40" s="136"/>
      <c r="R40" s="193">
        <f t="shared" si="1"/>
        <v>0</v>
      </c>
      <c r="S40" s="138">
        <v>36</v>
      </c>
      <c r="T40" s="139"/>
      <c r="U40" s="135" t="s">
        <v>43</v>
      </c>
    </row>
    <row r="41" spans="1:21" ht="22.5" x14ac:dyDescent="0.25">
      <c r="A41" s="138">
        <v>37</v>
      </c>
      <c r="B41" s="135" t="s">
        <v>44</v>
      </c>
      <c r="C41" s="194">
        <v>25000</v>
      </c>
      <c r="D41" s="142">
        <v>25000</v>
      </c>
      <c r="E41" s="142">
        <v>22000</v>
      </c>
      <c r="F41" s="142"/>
      <c r="G41" s="191"/>
      <c r="H41" s="192"/>
      <c r="I41" s="192"/>
      <c r="J41" s="192"/>
      <c r="K41" s="192"/>
      <c r="L41" s="192"/>
      <c r="M41" s="192"/>
      <c r="N41" s="192"/>
      <c r="O41" s="192"/>
      <c r="P41" s="192"/>
      <c r="Q41" s="136"/>
      <c r="R41" s="193">
        <f t="shared" si="1"/>
        <v>22000</v>
      </c>
      <c r="S41" s="138">
        <v>37</v>
      </c>
      <c r="T41" s="139"/>
      <c r="U41" s="135" t="s">
        <v>44</v>
      </c>
    </row>
    <row r="42" spans="1:21" ht="22.5" x14ac:dyDescent="0.25">
      <c r="A42" s="138">
        <v>38</v>
      </c>
      <c r="B42" s="135" t="s">
        <v>45</v>
      </c>
      <c r="C42" s="194">
        <v>212550.35</v>
      </c>
      <c r="D42" s="190"/>
      <c r="E42" s="142">
        <v>22000</v>
      </c>
      <c r="F42" s="142"/>
      <c r="G42" s="191"/>
      <c r="H42" s="192"/>
      <c r="I42" s="192"/>
      <c r="J42" s="192"/>
      <c r="K42" s="192">
        <v>10000</v>
      </c>
      <c r="L42" s="192"/>
      <c r="M42" s="192"/>
      <c r="N42" s="192"/>
      <c r="O42" s="192"/>
      <c r="P42" s="192"/>
      <c r="Q42" s="136"/>
      <c r="R42" s="193">
        <f t="shared" si="1"/>
        <v>224550.35</v>
      </c>
      <c r="S42" s="138">
        <v>38</v>
      </c>
      <c r="T42" s="139"/>
      <c r="U42" s="135" t="s">
        <v>45</v>
      </c>
    </row>
    <row r="43" spans="1:21" ht="22.5" x14ac:dyDescent="0.25">
      <c r="A43" s="138">
        <v>39</v>
      </c>
      <c r="B43" s="135" t="s">
        <v>46</v>
      </c>
      <c r="C43" s="194">
        <v>0</v>
      </c>
      <c r="D43" s="142"/>
      <c r="E43" s="142">
        <v>22000</v>
      </c>
      <c r="F43" s="142"/>
      <c r="G43" s="191"/>
      <c r="H43" s="192">
        <v>3000</v>
      </c>
      <c r="I43" s="192">
        <v>19000</v>
      </c>
      <c r="J43" s="192"/>
      <c r="K43" s="192"/>
      <c r="L43" s="192"/>
      <c r="M43" s="192"/>
      <c r="N43" s="192"/>
      <c r="O43" s="192"/>
      <c r="P43" s="192"/>
      <c r="Q43" s="136"/>
      <c r="R43" s="193">
        <f t="shared" si="1"/>
        <v>0</v>
      </c>
      <c r="S43" s="138">
        <v>39</v>
      </c>
      <c r="T43" s="139"/>
      <c r="U43" s="135" t="s">
        <v>46</v>
      </c>
    </row>
    <row r="44" spans="1:21" ht="22.5" x14ac:dyDescent="0.25">
      <c r="A44" s="138">
        <v>40</v>
      </c>
      <c r="B44" s="135" t="s">
        <v>47</v>
      </c>
      <c r="C44" s="194">
        <v>137400.35</v>
      </c>
      <c r="D44" s="190"/>
      <c r="E44" s="142">
        <v>22000</v>
      </c>
      <c r="F44" s="142"/>
      <c r="G44" s="191"/>
      <c r="H44" s="192"/>
      <c r="I44" s="192"/>
      <c r="J44" s="192"/>
      <c r="K44" s="192"/>
      <c r="L44" s="192"/>
      <c r="M44" s="192"/>
      <c r="N44" s="192"/>
      <c r="O44" s="192"/>
      <c r="P44" s="192"/>
      <c r="Q44" s="136"/>
      <c r="R44" s="193">
        <f t="shared" si="1"/>
        <v>159400.35</v>
      </c>
      <c r="S44" s="138">
        <v>40</v>
      </c>
      <c r="T44" s="139"/>
      <c r="U44" s="135" t="s">
        <v>47</v>
      </c>
    </row>
    <row r="45" spans="1:21" ht="22.5" x14ac:dyDescent="0.25">
      <c r="A45" s="138">
        <v>41</v>
      </c>
      <c r="B45" s="135" t="s">
        <v>48</v>
      </c>
      <c r="C45" s="194">
        <v>0</v>
      </c>
      <c r="D45" s="142"/>
      <c r="E45" s="142">
        <v>22000</v>
      </c>
      <c r="F45" s="142"/>
      <c r="G45" s="191"/>
      <c r="H45" s="192"/>
      <c r="I45" s="192"/>
      <c r="J45" s="192"/>
      <c r="K45" s="192">
        <v>22000</v>
      </c>
      <c r="L45" s="192"/>
      <c r="M45" s="192"/>
      <c r="N45" s="192"/>
      <c r="O45" s="192"/>
      <c r="P45" s="192"/>
      <c r="Q45" s="136"/>
      <c r="R45" s="193">
        <f t="shared" si="1"/>
        <v>0</v>
      </c>
      <c r="S45" s="138">
        <v>41</v>
      </c>
      <c r="T45" s="139"/>
      <c r="U45" s="135" t="s">
        <v>48</v>
      </c>
    </row>
    <row r="46" spans="1:21" ht="22.5" x14ac:dyDescent="0.25">
      <c r="A46" s="138">
        <v>42</v>
      </c>
      <c r="B46" s="135" t="s">
        <v>49</v>
      </c>
      <c r="C46" s="194">
        <v>22000</v>
      </c>
      <c r="D46" s="142">
        <v>10000</v>
      </c>
      <c r="E46" s="142">
        <v>22000</v>
      </c>
      <c r="F46" s="142"/>
      <c r="G46" s="191"/>
      <c r="H46" s="192"/>
      <c r="I46" s="192"/>
      <c r="J46" s="192"/>
      <c r="K46" s="192"/>
      <c r="L46" s="192"/>
      <c r="M46" s="192"/>
      <c r="N46" s="192"/>
      <c r="O46" s="192">
        <v>15000</v>
      </c>
      <c r="P46" s="192"/>
      <c r="Q46" s="136">
        <v>7000</v>
      </c>
      <c r="R46" s="193">
        <f t="shared" si="1"/>
        <v>12000</v>
      </c>
      <c r="S46" s="138">
        <v>42</v>
      </c>
      <c r="T46" s="139"/>
      <c r="U46" s="135" t="s">
        <v>49</v>
      </c>
    </row>
    <row r="47" spans="1:21" ht="22.5" x14ac:dyDescent="0.25">
      <c r="A47" s="138">
        <v>43</v>
      </c>
      <c r="B47" s="135" t="s">
        <v>50</v>
      </c>
      <c r="C47" s="194">
        <v>3.6415315207705135E-13</v>
      </c>
      <c r="D47" s="142"/>
      <c r="E47" s="142">
        <v>22000</v>
      </c>
      <c r="F47" s="142"/>
      <c r="G47" s="191"/>
      <c r="H47" s="192"/>
      <c r="I47" s="192"/>
      <c r="J47" s="192"/>
      <c r="K47" s="192">
        <v>22000</v>
      </c>
      <c r="L47" s="192"/>
      <c r="M47" s="192"/>
      <c r="N47" s="192"/>
      <c r="O47" s="192"/>
      <c r="P47" s="192"/>
      <c r="Q47" s="136"/>
      <c r="R47" s="193">
        <f t="shared" si="1"/>
        <v>0</v>
      </c>
      <c r="S47" s="138">
        <v>43</v>
      </c>
      <c r="T47" s="139"/>
      <c r="U47" s="135" t="s">
        <v>50</v>
      </c>
    </row>
    <row r="48" spans="1:21" ht="22.5" x14ac:dyDescent="0.25">
      <c r="A48" s="138">
        <v>44</v>
      </c>
      <c r="B48" s="135" t="s">
        <v>51</v>
      </c>
      <c r="C48" s="194">
        <v>0</v>
      </c>
      <c r="D48" s="142"/>
      <c r="E48" s="142">
        <v>22000</v>
      </c>
      <c r="F48" s="142"/>
      <c r="G48" s="191">
        <v>12000</v>
      </c>
      <c r="H48" s="192"/>
      <c r="I48" s="192"/>
      <c r="J48" s="192"/>
      <c r="K48" s="192"/>
      <c r="L48" s="192"/>
      <c r="M48" s="192"/>
      <c r="N48" s="192">
        <v>10000</v>
      </c>
      <c r="O48" s="192"/>
      <c r="P48" s="192"/>
      <c r="Q48" s="136"/>
      <c r="R48" s="193">
        <f t="shared" si="1"/>
        <v>0</v>
      </c>
      <c r="S48" s="138">
        <v>44</v>
      </c>
      <c r="T48" s="139"/>
      <c r="U48" s="135" t="s">
        <v>51</v>
      </c>
    </row>
    <row r="49" spans="1:21" ht="22.5" x14ac:dyDescent="0.25">
      <c r="A49" s="138">
        <v>45</v>
      </c>
      <c r="B49" s="135" t="s">
        <v>52</v>
      </c>
      <c r="C49" s="194">
        <v>0</v>
      </c>
      <c r="D49" s="142"/>
      <c r="E49" s="142">
        <v>22000</v>
      </c>
      <c r="F49" s="142"/>
      <c r="G49" s="191"/>
      <c r="H49" s="192"/>
      <c r="I49" s="192"/>
      <c r="J49" s="192"/>
      <c r="K49" s="192"/>
      <c r="L49" s="192"/>
      <c r="M49" s="192">
        <v>22000</v>
      </c>
      <c r="N49" s="192"/>
      <c r="O49" s="192"/>
      <c r="P49" s="192"/>
      <c r="Q49" s="136"/>
      <c r="R49" s="193">
        <f t="shared" si="1"/>
        <v>0</v>
      </c>
      <c r="S49" s="138">
        <v>45</v>
      </c>
      <c r="T49" s="139"/>
      <c r="U49" s="135" t="s">
        <v>52</v>
      </c>
    </row>
    <row r="50" spans="1:21" ht="22.5" x14ac:dyDescent="0.25">
      <c r="A50" s="138">
        <v>46</v>
      </c>
      <c r="B50" s="135" t="s">
        <v>53</v>
      </c>
      <c r="C50" s="194">
        <v>2083.3599999999951</v>
      </c>
      <c r="D50" s="142">
        <v>2083.36</v>
      </c>
      <c r="E50" s="142">
        <v>22000</v>
      </c>
      <c r="F50" s="142">
        <v>1833.34</v>
      </c>
      <c r="G50" s="191">
        <v>1833.34</v>
      </c>
      <c r="H50" s="192">
        <v>1833.34</v>
      </c>
      <c r="I50" s="192">
        <v>1833.34</v>
      </c>
      <c r="J50" s="192"/>
      <c r="K50" s="192">
        <v>1833.34</v>
      </c>
      <c r="L50" s="192">
        <v>3666.68</v>
      </c>
      <c r="M50" s="192"/>
      <c r="N50" s="192">
        <v>1833.34</v>
      </c>
      <c r="O50" s="192">
        <v>3666.68</v>
      </c>
      <c r="P50" s="192">
        <v>1833.34</v>
      </c>
      <c r="Q50" s="136">
        <v>1833.26</v>
      </c>
      <c r="R50" s="193">
        <f t="shared" si="1"/>
        <v>-4.5474735088646412E-12</v>
      </c>
      <c r="S50" s="138">
        <v>46</v>
      </c>
      <c r="T50" s="139"/>
      <c r="U50" s="135" t="s">
        <v>53</v>
      </c>
    </row>
    <row r="51" spans="1:21" ht="22.5" x14ac:dyDescent="0.25">
      <c r="A51" s="138">
        <v>47</v>
      </c>
      <c r="B51" s="135" t="s">
        <v>54</v>
      </c>
      <c r="C51" s="194">
        <v>0</v>
      </c>
      <c r="D51" s="142"/>
      <c r="E51" s="142">
        <v>22000</v>
      </c>
      <c r="F51" s="142"/>
      <c r="G51" s="191"/>
      <c r="H51" s="192"/>
      <c r="I51" s="192"/>
      <c r="J51" s="192"/>
      <c r="K51" s="192"/>
      <c r="L51" s="192"/>
      <c r="M51" s="192">
        <v>22000</v>
      </c>
      <c r="N51" s="192"/>
      <c r="O51" s="192"/>
      <c r="P51" s="192"/>
      <c r="Q51" s="136"/>
      <c r="R51" s="193">
        <f t="shared" si="1"/>
        <v>0</v>
      </c>
      <c r="S51" s="138">
        <v>47</v>
      </c>
      <c r="T51" s="139"/>
      <c r="U51" s="135" t="s">
        <v>54</v>
      </c>
    </row>
    <row r="52" spans="1:21" ht="22.5" x14ac:dyDescent="0.25">
      <c r="A52" s="138">
        <v>48</v>
      </c>
      <c r="B52" s="135" t="s">
        <v>55</v>
      </c>
      <c r="C52" s="194">
        <v>0</v>
      </c>
      <c r="D52" s="142"/>
      <c r="E52" s="142">
        <v>22000</v>
      </c>
      <c r="F52" s="142">
        <v>2000</v>
      </c>
      <c r="G52" s="191">
        <v>2000</v>
      </c>
      <c r="H52" s="192">
        <v>2000</v>
      </c>
      <c r="I52" s="192">
        <v>2000</v>
      </c>
      <c r="J52" s="192">
        <v>2000</v>
      </c>
      <c r="K52" s="192">
        <v>2000</v>
      </c>
      <c r="L52" s="192">
        <v>2000</v>
      </c>
      <c r="M52" s="192">
        <v>2000</v>
      </c>
      <c r="N52" s="192"/>
      <c r="O52" s="192"/>
      <c r="P52" s="192">
        <v>6000</v>
      </c>
      <c r="Q52" s="136"/>
      <c r="R52" s="193">
        <f t="shared" si="1"/>
        <v>0</v>
      </c>
      <c r="S52" s="138">
        <v>48</v>
      </c>
      <c r="T52" s="139"/>
      <c r="U52" s="135" t="s">
        <v>55</v>
      </c>
    </row>
    <row r="53" spans="1:21" ht="22.5" x14ac:dyDescent="0.25">
      <c r="A53" s="138">
        <v>49</v>
      </c>
      <c r="B53" s="135" t="s">
        <v>195</v>
      </c>
      <c r="C53" s="194">
        <v>12500</v>
      </c>
      <c r="D53" s="142">
        <v>12500</v>
      </c>
      <c r="E53" s="142">
        <v>22000</v>
      </c>
      <c r="F53" s="142"/>
      <c r="G53" s="191"/>
      <c r="H53" s="192"/>
      <c r="I53" s="192"/>
      <c r="J53" s="192"/>
      <c r="K53" s="192"/>
      <c r="L53" s="192"/>
      <c r="M53" s="192">
        <v>12000</v>
      </c>
      <c r="N53" s="192"/>
      <c r="O53" s="192"/>
      <c r="P53" s="192"/>
      <c r="Q53" s="136">
        <v>10000</v>
      </c>
      <c r="R53" s="193">
        <f t="shared" si="1"/>
        <v>0</v>
      </c>
      <c r="S53" s="138">
        <v>49</v>
      </c>
      <c r="T53" s="139"/>
      <c r="U53" s="135" t="s">
        <v>56</v>
      </c>
    </row>
    <row r="54" spans="1:21" ht="22.5" x14ac:dyDescent="0.25">
      <c r="A54" s="138">
        <v>50</v>
      </c>
      <c r="B54" s="135" t="s">
        <v>57</v>
      </c>
      <c r="C54" s="194">
        <v>0</v>
      </c>
      <c r="D54" s="142"/>
      <c r="E54" s="142">
        <v>22000</v>
      </c>
      <c r="F54" s="142"/>
      <c r="G54" s="191"/>
      <c r="H54" s="192"/>
      <c r="I54" s="192"/>
      <c r="J54" s="192"/>
      <c r="K54" s="192"/>
      <c r="L54" s="192"/>
      <c r="M54" s="192">
        <v>15000</v>
      </c>
      <c r="N54" s="192"/>
      <c r="O54" s="192"/>
      <c r="P54" s="192"/>
      <c r="Q54" s="136"/>
      <c r="R54" s="193">
        <f t="shared" si="1"/>
        <v>7000</v>
      </c>
      <c r="S54" s="138">
        <v>50</v>
      </c>
      <c r="T54" s="139"/>
      <c r="U54" s="135" t="s">
        <v>57</v>
      </c>
    </row>
    <row r="55" spans="1:21" ht="22.5" x14ac:dyDescent="0.25">
      <c r="A55" s="138">
        <v>51</v>
      </c>
      <c r="B55" s="135" t="s">
        <v>58</v>
      </c>
      <c r="C55" s="194">
        <v>13000</v>
      </c>
      <c r="D55" s="142">
        <v>13000</v>
      </c>
      <c r="E55" s="142">
        <v>22000</v>
      </c>
      <c r="F55" s="142"/>
      <c r="G55" s="191"/>
      <c r="H55" s="192"/>
      <c r="I55" s="192"/>
      <c r="J55" s="192"/>
      <c r="K55" s="192"/>
      <c r="L55" s="192"/>
      <c r="M55" s="192"/>
      <c r="N55" s="192"/>
      <c r="O55" s="192"/>
      <c r="P55" s="192"/>
      <c r="Q55" s="136"/>
      <c r="R55" s="193">
        <f t="shared" si="1"/>
        <v>22000</v>
      </c>
      <c r="S55" s="138">
        <v>51</v>
      </c>
      <c r="T55" s="139"/>
      <c r="U55" s="135" t="s">
        <v>58</v>
      </c>
    </row>
    <row r="56" spans="1:21" ht="33.75" x14ac:dyDescent="0.25">
      <c r="A56" s="138">
        <v>52</v>
      </c>
      <c r="B56" s="135" t="s">
        <v>59</v>
      </c>
      <c r="C56" s="194">
        <v>0</v>
      </c>
      <c r="D56" s="142"/>
      <c r="E56" s="142">
        <v>22000</v>
      </c>
      <c r="F56" s="142"/>
      <c r="G56" s="191"/>
      <c r="H56" s="192"/>
      <c r="I56" s="192"/>
      <c r="J56" s="192"/>
      <c r="K56" s="192">
        <v>12000</v>
      </c>
      <c r="L56" s="192"/>
      <c r="M56" s="192"/>
      <c r="N56" s="192"/>
      <c r="O56" s="192"/>
      <c r="P56" s="192">
        <v>2000</v>
      </c>
      <c r="Q56" s="136">
        <v>7000</v>
      </c>
      <c r="R56" s="193">
        <f t="shared" si="1"/>
        <v>1000</v>
      </c>
      <c r="S56" s="138">
        <v>52</v>
      </c>
      <c r="T56" s="139"/>
      <c r="U56" s="135" t="s">
        <v>59</v>
      </c>
    </row>
    <row r="57" spans="1:21" ht="22.5" x14ac:dyDescent="0.25">
      <c r="A57" s="138">
        <v>53</v>
      </c>
      <c r="B57" s="135" t="s">
        <v>60</v>
      </c>
      <c r="C57" s="194">
        <v>8500</v>
      </c>
      <c r="D57" s="142">
        <v>8500</v>
      </c>
      <c r="E57" s="142">
        <v>22000</v>
      </c>
      <c r="F57" s="142"/>
      <c r="G57" s="191"/>
      <c r="H57" s="192"/>
      <c r="I57" s="192"/>
      <c r="J57" s="192"/>
      <c r="K57" s="192"/>
      <c r="L57" s="192">
        <v>13000</v>
      </c>
      <c r="M57" s="192">
        <v>9000</v>
      </c>
      <c r="N57" s="192"/>
      <c r="O57" s="192"/>
      <c r="P57" s="192"/>
      <c r="Q57" s="136"/>
      <c r="R57" s="193">
        <f t="shared" si="1"/>
        <v>0</v>
      </c>
      <c r="S57" s="138">
        <v>53</v>
      </c>
      <c r="T57" s="139"/>
      <c r="U57" s="135" t="s">
        <v>60</v>
      </c>
    </row>
    <row r="58" spans="1:21" ht="22.5" x14ac:dyDescent="0.25">
      <c r="A58" s="138">
        <v>54</v>
      </c>
      <c r="B58" s="135" t="s">
        <v>61</v>
      </c>
      <c r="C58" s="194">
        <v>0</v>
      </c>
      <c r="D58" s="142"/>
      <c r="E58" s="142">
        <v>22000</v>
      </c>
      <c r="F58" s="142"/>
      <c r="G58" s="191"/>
      <c r="H58" s="192"/>
      <c r="I58" s="192"/>
      <c r="J58" s="192"/>
      <c r="K58" s="192">
        <v>22000</v>
      </c>
      <c r="L58" s="192"/>
      <c r="M58" s="192"/>
      <c r="N58" s="192"/>
      <c r="O58" s="192"/>
      <c r="P58" s="192"/>
      <c r="Q58" s="136"/>
      <c r="R58" s="193">
        <f t="shared" si="1"/>
        <v>0</v>
      </c>
      <c r="S58" s="138">
        <v>54</v>
      </c>
      <c r="T58" s="139"/>
      <c r="U58" s="135" t="s">
        <v>61</v>
      </c>
    </row>
    <row r="59" spans="1:21" ht="22.5" x14ac:dyDescent="0.25">
      <c r="A59" s="138" t="s">
        <v>62</v>
      </c>
      <c r="B59" s="135" t="s">
        <v>63</v>
      </c>
      <c r="C59" s="189">
        <v>500</v>
      </c>
      <c r="D59" s="190">
        <v>500</v>
      </c>
      <c r="E59" s="142">
        <v>22000</v>
      </c>
      <c r="F59" s="142"/>
      <c r="G59" s="191"/>
      <c r="H59" s="192"/>
      <c r="I59" s="192"/>
      <c r="J59" s="192"/>
      <c r="K59" s="192"/>
      <c r="L59" s="192"/>
      <c r="M59" s="192"/>
      <c r="N59" s="192"/>
      <c r="O59" s="192"/>
      <c r="P59" s="192">
        <v>11000</v>
      </c>
      <c r="Q59" s="136"/>
      <c r="R59" s="193">
        <f t="shared" si="1"/>
        <v>11000</v>
      </c>
      <c r="S59" s="138" t="s">
        <v>62</v>
      </c>
      <c r="T59" s="139"/>
      <c r="U59" s="135" t="s">
        <v>63</v>
      </c>
    </row>
    <row r="60" spans="1:21" ht="22.5" x14ac:dyDescent="0.25">
      <c r="A60" s="138" t="s">
        <v>64</v>
      </c>
      <c r="B60" s="135" t="s">
        <v>65</v>
      </c>
      <c r="C60" s="189" t="s">
        <v>166</v>
      </c>
      <c r="D60" s="190">
        <v>13000</v>
      </c>
      <c r="E60" s="142">
        <v>22000</v>
      </c>
      <c r="F60" s="142"/>
      <c r="G60" s="191"/>
      <c r="H60" s="192"/>
      <c r="I60" s="192"/>
      <c r="J60" s="192"/>
      <c r="K60" s="192"/>
      <c r="L60" s="192"/>
      <c r="M60" s="192"/>
      <c r="N60" s="192"/>
      <c r="O60" s="192"/>
      <c r="P60" s="192">
        <v>11000</v>
      </c>
      <c r="Q60" s="136"/>
      <c r="R60" s="193">
        <f t="shared" si="1"/>
        <v>11000</v>
      </c>
      <c r="S60" s="138" t="s">
        <v>64</v>
      </c>
      <c r="T60" s="139"/>
      <c r="U60" s="135" t="s">
        <v>65</v>
      </c>
    </row>
    <row r="61" spans="1:21" ht="22.5" x14ac:dyDescent="0.25">
      <c r="A61" s="138">
        <v>57</v>
      </c>
      <c r="B61" s="135" t="s">
        <v>66</v>
      </c>
      <c r="C61" s="189" t="s">
        <v>167</v>
      </c>
      <c r="D61" s="190">
        <v>113390</v>
      </c>
      <c r="E61" s="142">
        <v>22000</v>
      </c>
      <c r="F61" s="142"/>
      <c r="G61" s="191"/>
      <c r="H61" s="192"/>
      <c r="I61" s="192"/>
      <c r="J61" s="192"/>
      <c r="K61" s="192"/>
      <c r="L61" s="192"/>
      <c r="M61" s="192"/>
      <c r="N61" s="192"/>
      <c r="O61" s="192"/>
      <c r="P61" s="192"/>
      <c r="Q61" s="136"/>
      <c r="R61" s="193">
        <f t="shared" si="1"/>
        <v>22000</v>
      </c>
      <c r="S61" s="138">
        <v>57</v>
      </c>
      <c r="T61" s="139"/>
      <c r="U61" s="135" t="s">
        <v>66</v>
      </c>
    </row>
    <row r="62" spans="1:21" ht="22.5" x14ac:dyDescent="0.25">
      <c r="A62" s="138">
        <v>57</v>
      </c>
      <c r="B62" s="135" t="s">
        <v>66</v>
      </c>
      <c r="C62" s="189" t="s">
        <v>168</v>
      </c>
      <c r="D62" s="190">
        <v>6610</v>
      </c>
      <c r="E62" s="142">
        <v>0</v>
      </c>
      <c r="F62" s="142"/>
      <c r="G62" s="191"/>
      <c r="H62" s="192"/>
      <c r="I62" s="192"/>
      <c r="J62" s="192"/>
      <c r="K62" s="192"/>
      <c r="L62" s="192"/>
      <c r="M62" s="192"/>
      <c r="N62" s="192"/>
      <c r="O62" s="192"/>
      <c r="P62" s="192"/>
      <c r="Q62" s="136"/>
      <c r="R62" s="193">
        <f t="shared" si="1"/>
        <v>109590</v>
      </c>
      <c r="S62" s="138">
        <v>57</v>
      </c>
      <c r="T62" s="139"/>
      <c r="U62" s="135" t="s">
        <v>66</v>
      </c>
    </row>
    <row r="63" spans="1:21" ht="22.5" x14ac:dyDescent="0.25">
      <c r="A63" s="138">
        <v>58</v>
      </c>
      <c r="B63" s="135" t="s">
        <v>67</v>
      </c>
      <c r="C63" s="189" t="s">
        <v>163</v>
      </c>
      <c r="D63" s="190"/>
      <c r="E63" s="142">
        <v>22000</v>
      </c>
      <c r="F63" s="142"/>
      <c r="G63" s="191">
        <v>5000</v>
      </c>
      <c r="H63" s="192"/>
      <c r="I63" s="192"/>
      <c r="J63" s="192"/>
      <c r="K63" s="192">
        <v>8000</v>
      </c>
      <c r="L63" s="192"/>
      <c r="M63" s="192"/>
      <c r="N63" s="192">
        <v>5000</v>
      </c>
      <c r="O63" s="192">
        <v>4000</v>
      </c>
      <c r="P63" s="192"/>
      <c r="Q63" s="136"/>
      <c r="R63" s="193">
        <f t="shared" si="1"/>
        <v>0</v>
      </c>
      <c r="S63" s="138">
        <v>58</v>
      </c>
      <c r="T63" s="139"/>
      <c r="U63" s="135" t="s">
        <v>67</v>
      </c>
    </row>
    <row r="64" spans="1:21" ht="22.5" customHeight="1" x14ac:dyDescent="0.25">
      <c r="A64" s="138" t="s">
        <v>162</v>
      </c>
      <c r="B64" s="135" t="s">
        <v>68</v>
      </c>
      <c r="C64" s="189" t="s">
        <v>163</v>
      </c>
      <c r="D64" s="190"/>
      <c r="E64" s="142">
        <v>22000</v>
      </c>
      <c r="F64" s="142"/>
      <c r="G64" s="191">
        <v>22000</v>
      </c>
      <c r="H64" s="192"/>
      <c r="I64" s="192"/>
      <c r="J64" s="192"/>
      <c r="K64" s="192"/>
      <c r="L64" s="192"/>
      <c r="M64" s="192"/>
      <c r="N64" s="192"/>
      <c r="O64" s="192"/>
      <c r="P64" s="192"/>
      <c r="Q64" s="136"/>
      <c r="R64" s="193">
        <f t="shared" si="1"/>
        <v>0</v>
      </c>
      <c r="S64" s="138" t="s">
        <v>162</v>
      </c>
      <c r="T64" s="139"/>
      <c r="U64" s="135" t="s">
        <v>68</v>
      </c>
    </row>
    <row r="65" spans="1:21" ht="22.5" x14ac:dyDescent="0.25">
      <c r="A65" s="138">
        <v>61</v>
      </c>
      <c r="B65" s="135" t="s">
        <v>69</v>
      </c>
      <c r="C65" s="194">
        <v>0</v>
      </c>
      <c r="D65" s="142"/>
      <c r="E65" s="142">
        <v>22000</v>
      </c>
      <c r="F65" s="142"/>
      <c r="G65" s="191"/>
      <c r="H65" s="192">
        <v>11000</v>
      </c>
      <c r="I65" s="192"/>
      <c r="J65" s="192"/>
      <c r="K65" s="192"/>
      <c r="L65" s="192">
        <v>5000</v>
      </c>
      <c r="M65" s="192"/>
      <c r="N65" s="192">
        <v>5000</v>
      </c>
      <c r="O65" s="192">
        <v>1000</v>
      </c>
      <c r="P65" s="192"/>
      <c r="Q65" s="136"/>
      <c r="R65" s="193">
        <f t="shared" si="1"/>
        <v>0</v>
      </c>
      <c r="S65" s="138">
        <v>61</v>
      </c>
      <c r="T65" s="139"/>
      <c r="U65" s="135" t="s">
        <v>69</v>
      </c>
    </row>
    <row r="66" spans="1:21" ht="22.5" x14ac:dyDescent="0.25">
      <c r="A66" s="138">
        <v>62</v>
      </c>
      <c r="B66" s="135" t="s">
        <v>70</v>
      </c>
      <c r="C66" s="194">
        <v>31500</v>
      </c>
      <c r="D66" s="190"/>
      <c r="E66" s="142">
        <v>22000</v>
      </c>
      <c r="F66" s="142"/>
      <c r="G66" s="191"/>
      <c r="H66" s="192"/>
      <c r="I66" s="192"/>
      <c r="J66" s="192"/>
      <c r="K66" s="192"/>
      <c r="L66" s="192"/>
      <c r="M66" s="192"/>
      <c r="N66" s="192"/>
      <c r="O66" s="192"/>
      <c r="P66" s="192"/>
      <c r="Q66" s="136"/>
      <c r="R66" s="193">
        <f t="shared" si="1"/>
        <v>53500</v>
      </c>
      <c r="S66" s="138">
        <v>62</v>
      </c>
      <c r="T66" s="139"/>
      <c r="U66" s="135" t="s">
        <v>70</v>
      </c>
    </row>
    <row r="67" spans="1:21" ht="22.5" x14ac:dyDescent="0.25">
      <c r="A67" s="138">
        <v>63</v>
      </c>
      <c r="B67" s="135" t="s">
        <v>71</v>
      </c>
      <c r="C67" s="194">
        <v>50700</v>
      </c>
      <c r="D67" s="142">
        <v>50700</v>
      </c>
      <c r="E67" s="142">
        <v>22000</v>
      </c>
      <c r="F67" s="142"/>
      <c r="G67" s="191"/>
      <c r="H67" s="192"/>
      <c r="I67" s="192"/>
      <c r="J67" s="192"/>
      <c r="K67" s="192"/>
      <c r="L67" s="192"/>
      <c r="M67" s="192">
        <v>22000</v>
      </c>
      <c r="N67" s="192"/>
      <c r="O67" s="192"/>
      <c r="P67" s="192"/>
      <c r="Q67" s="136"/>
      <c r="R67" s="193">
        <f t="shared" si="1"/>
        <v>0</v>
      </c>
      <c r="S67" s="138">
        <v>63</v>
      </c>
      <c r="T67" s="139"/>
      <c r="U67" s="135" t="s">
        <v>71</v>
      </c>
    </row>
    <row r="68" spans="1:21" ht="22.5" x14ac:dyDescent="0.25">
      <c r="A68" s="138">
        <v>64</v>
      </c>
      <c r="B68" s="135" t="s">
        <v>72</v>
      </c>
      <c r="C68" s="194">
        <v>12000</v>
      </c>
      <c r="D68" s="142">
        <v>12000</v>
      </c>
      <c r="E68" s="142">
        <v>22000</v>
      </c>
      <c r="F68" s="142"/>
      <c r="G68" s="191"/>
      <c r="H68" s="192"/>
      <c r="I68" s="192"/>
      <c r="J68" s="192"/>
      <c r="K68" s="192"/>
      <c r="L68" s="192"/>
      <c r="M68" s="192"/>
      <c r="N68" s="192"/>
      <c r="O68" s="192">
        <v>22000</v>
      </c>
      <c r="P68" s="192"/>
      <c r="Q68" s="136"/>
      <c r="R68" s="193">
        <f t="shared" ref="R68:R99" si="2">C68-D68+E68-F68-G68-H68-I68-J68-K68-L68-M68-N68-O68-P68-Q68</f>
        <v>0</v>
      </c>
      <c r="S68" s="138">
        <v>64</v>
      </c>
      <c r="T68" s="139"/>
      <c r="U68" s="135" t="s">
        <v>72</v>
      </c>
    </row>
    <row r="69" spans="1:21" ht="22.5" x14ac:dyDescent="0.25">
      <c r="A69" s="138">
        <v>65</v>
      </c>
      <c r="B69" s="135" t="s">
        <v>73</v>
      </c>
      <c r="C69" s="194">
        <v>0</v>
      </c>
      <c r="D69" s="142"/>
      <c r="E69" s="142">
        <v>22000</v>
      </c>
      <c r="F69" s="142"/>
      <c r="G69" s="191"/>
      <c r="H69" s="192">
        <v>3000</v>
      </c>
      <c r="I69" s="192">
        <v>3000</v>
      </c>
      <c r="J69" s="192">
        <v>4000</v>
      </c>
      <c r="K69" s="192">
        <v>2000</v>
      </c>
      <c r="L69" s="192">
        <v>3000</v>
      </c>
      <c r="M69" s="192"/>
      <c r="N69" s="192"/>
      <c r="O69" s="192">
        <v>3000</v>
      </c>
      <c r="P69" s="192"/>
      <c r="Q69" s="136">
        <v>4000</v>
      </c>
      <c r="R69" s="193">
        <f t="shared" si="2"/>
        <v>0</v>
      </c>
      <c r="S69" s="138">
        <v>65</v>
      </c>
      <c r="T69" s="139"/>
      <c r="U69" s="135" t="s">
        <v>73</v>
      </c>
    </row>
    <row r="70" spans="1:21" ht="22.5" x14ac:dyDescent="0.25">
      <c r="A70" s="138">
        <v>66</v>
      </c>
      <c r="B70" s="135" t="s">
        <v>74</v>
      </c>
      <c r="C70" s="194">
        <v>12000.000000000004</v>
      </c>
      <c r="D70" s="190">
        <v>9000</v>
      </c>
      <c r="E70" s="142">
        <v>22000</v>
      </c>
      <c r="F70" s="142"/>
      <c r="G70" s="191"/>
      <c r="H70" s="192"/>
      <c r="I70" s="192"/>
      <c r="J70" s="192"/>
      <c r="K70" s="192"/>
      <c r="L70" s="192"/>
      <c r="M70" s="192">
        <v>3000</v>
      </c>
      <c r="N70" s="192">
        <v>2000</v>
      </c>
      <c r="O70" s="192"/>
      <c r="P70" s="192"/>
      <c r="Q70" s="136">
        <v>10000</v>
      </c>
      <c r="R70" s="193">
        <f t="shared" si="2"/>
        <v>10000.000000000004</v>
      </c>
      <c r="S70" s="138">
        <v>66</v>
      </c>
      <c r="T70" s="139"/>
      <c r="U70" s="135" t="s">
        <v>74</v>
      </c>
    </row>
    <row r="71" spans="1:21" ht="22.5" x14ac:dyDescent="0.25">
      <c r="A71" s="138">
        <v>67</v>
      </c>
      <c r="B71" s="135" t="s">
        <v>75</v>
      </c>
      <c r="C71" s="194">
        <v>0</v>
      </c>
      <c r="D71" s="142"/>
      <c r="E71" s="142">
        <v>22000</v>
      </c>
      <c r="F71" s="142"/>
      <c r="G71" s="191">
        <v>22000</v>
      </c>
      <c r="H71" s="192"/>
      <c r="I71" s="192"/>
      <c r="J71" s="192"/>
      <c r="K71" s="192"/>
      <c r="L71" s="192"/>
      <c r="M71" s="192"/>
      <c r="N71" s="192"/>
      <c r="O71" s="192"/>
      <c r="P71" s="192"/>
      <c r="Q71" s="136"/>
      <c r="R71" s="193">
        <f t="shared" si="2"/>
        <v>0</v>
      </c>
      <c r="S71" s="138">
        <v>67</v>
      </c>
      <c r="T71" s="139"/>
      <c r="U71" s="135" t="s">
        <v>75</v>
      </c>
    </row>
    <row r="72" spans="1:21" ht="22.5" x14ac:dyDescent="0.25">
      <c r="A72" s="138">
        <v>68</v>
      </c>
      <c r="B72" s="135" t="s">
        <v>76</v>
      </c>
      <c r="C72" s="194">
        <v>0</v>
      </c>
      <c r="D72" s="142"/>
      <c r="E72" s="142">
        <v>22000</v>
      </c>
      <c r="F72" s="142"/>
      <c r="G72" s="191"/>
      <c r="H72" s="192">
        <v>22000</v>
      </c>
      <c r="I72" s="192"/>
      <c r="J72" s="192"/>
      <c r="K72" s="192"/>
      <c r="L72" s="192"/>
      <c r="M72" s="192"/>
      <c r="N72" s="192"/>
      <c r="O72" s="192"/>
      <c r="P72" s="192"/>
      <c r="Q72" s="136"/>
      <c r="R72" s="193">
        <f t="shared" si="2"/>
        <v>0</v>
      </c>
      <c r="S72" s="138">
        <v>68</v>
      </c>
      <c r="T72" s="139"/>
      <c r="U72" s="135" t="s">
        <v>76</v>
      </c>
    </row>
    <row r="73" spans="1:21" ht="22.5" x14ac:dyDescent="0.25">
      <c r="A73" s="138">
        <v>69</v>
      </c>
      <c r="B73" s="135" t="s">
        <v>77</v>
      </c>
      <c r="C73" s="194">
        <v>9500</v>
      </c>
      <c r="D73" s="142">
        <v>9500</v>
      </c>
      <c r="E73" s="142">
        <v>22000</v>
      </c>
      <c r="F73" s="142"/>
      <c r="G73" s="191"/>
      <c r="H73" s="192">
        <v>2000</v>
      </c>
      <c r="I73" s="192">
        <v>4000</v>
      </c>
      <c r="J73" s="192"/>
      <c r="K73" s="192"/>
      <c r="L73" s="192">
        <v>2000</v>
      </c>
      <c r="M73" s="192">
        <v>4000</v>
      </c>
      <c r="N73" s="192"/>
      <c r="O73" s="192">
        <v>3000</v>
      </c>
      <c r="P73" s="192"/>
      <c r="Q73" s="136"/>
      <c r="R73" s="193">
        <f t="shared" si="2"/>
        <v>7000</v>
      </c>
      <c r="S73" s="138">
        <v>69</v>
      </c>
      <c r="T73" s="139"/>
      <c r="U73" s="135" t="s">
        <v>77</v>
      </c>
    </row>
    <row r="74" spans="1:21" ht="22.5" x14ac:dyDescent="0.25">
      <c r="A74" s="138">
        <v>70</v>
      </c>
      <c r="B74" s="135" t="s">
        <v>78</v>
      </c>
      <c r="C74" s="194">
        <v>0</v>
      </c>
      <c r="D74" s="142"/>
      <c r="E74" s="142">
        <v>22000</v>
      </c>
      <c r="F74" s="142"/>
      <c r="G74" s="191"/>
      <c r="H74" s="192"/>
      <c r="I74" s="192"/>
      <c r="J74" s="192"/>
      <c r="K74" s="192"/>
      <c r="L74" s="192"/>
      <c r="M74" s="192">
        <v>15000</v>
      </c>
      <c r="N74" s="192"/>
      <c r="O74" s="192">
        <v>7000</v>
      </c>
      <c r="P74" s="192"/>
      <c r="Q74" s="136"/>
      <c r="R74" s="193">
        <f t="shared" si="2"/>
        <v>0</v>
      </c>
      <c r="S74" s="138">
        <v>70</v>
      </c>
      <c r="T74" s="139"/>
      <c r="U74" s="135" t="s">
        <v>78</v>
      </c>
    </row>
    <row r="75" spans="1:21" ht="22.5" x14ac:dyDescent="0.25">
      <c r="A75" s="138">
        <v>71</v>
      </c>
      <c r="B75" s="135" t="s">
        <v>79</v>
      </c>
      <c r="C75" s="194">
        <v>0</v>
      </c>
      <c r="D75" s="142"/>
      <c r="E75" s="142">
        <v>22000</v>
      </c>
      <c r="F75" s="142"/>
      <c r="G75" s="191"/>
      <c r="H75" s="192"/>
      <c r="I75" s="192"/>
      <c r="J75" s="192"/>
      <c r="K75" s="192"/>
      <c r="L75" s="192"/>
      <c r="M75" s="192">
        <v>12000</v>
      </c>
      <c r="N75" s="192"/>
      <c r="O75" s="192">
        <v>10000</v>
      </c>
      <c r="P75" s="192"/>
      <c r="Q75" s="136"/>
      <c r="R75" s="193">
        <f t="shared" si="2"/>
        <v>0</v>
      </c>
      <c r="S75" s="138">
        <v>71</v>
      </c>
      <c r="T75" s="139"/>
      <c r="U75" s="135" t="s">
        <v>79</v>
      </c>
    </row>
    <row r="76" spans="1:21" ht="22.5" x14ac:dyDescent="0.25">
      <c r="A76" s="138" t="s">
        <v>80</v>
      </c>
      <c r="B76" s="135" t="s">
        <v>81</v>
      </c>
      <c r="C76" s="189" t="s">
        <v>171</v>
      </c>
      <c r="D76" s="190">
        <v>25000</v>
      </c>
      <c r="E76" s="142">
        <v>22000</v>
      </c>
      <c r="F76" s="142"/>
      <c r="G76" s="191"/>
      <c r="H76" s="192"/>
      <c r="I76" s="192"/>
      <c r="J76" s="192"/>
      <c r="K76" s="192"/>
      <c r="L76" s="192"/>
      <c r="M76" s="192"/>
      <c r="N76" s="192"/>
      <c r="O76" s="192"/>
      <c r="P76" s="192"/>
      <c r="Q76" s="136"/>
      <c r="R76" s="193">
        <f t="shared" si="2"/>
        <v>22000</v>
      </c>
      <c r="S76" s="138" t="s">
        <v>80</v>
      </c>
      <c r="T76" s="139"/>
      <c r="U76" s="135" t="s">
        <v>81</v>
      </c>
    </row>
    <row r="77" spans="1:21" ht="22.5" x14ac:dyDescent="0.25">
      <c r="A77" s="143" t="s">
        <v>82</v>
      </c>
      <c r="B77" s="135" t="s">
        <v>83</v>
      </c>
      <c r="C77" s="189" t="s">
        <v>172</v>
      </c>
      <c r="D77" s="190"/>
      <c r="E77" s="142">
        <v>22000</v>
      </c>
      <c r="F77" s="142"/>
      <c r="G77" s="191"/>
      <c r="H77" s="192"/>
      <c r="I77" s="192"/>
      <c r="J77" s="192"/>
      <c r="K77" s="192"/>
      <c r="L77" s="192"/>
      <c r="M77" s="192"/>
      <c r="N77" s="192"/>
      <c r="O77" s="192">
        <v>22000</v>
      </c>
      <c r="P77" s="192"/>
      <c r="Q77" s="136"/>
      <c r="R77" s="193">
        <f t="shared" si="2"/>
        <v>0</v>
      </c>
      <c r="S77" s="143" t="s">
        <v>82</v>
      </c>
      <c r="T77" s="144"/>
      <c r="U77" s="135" t="s">
        <v>83</v>
      </c>
    </row>
    <row r="78" spans="1:21" x14ac:dyDescent="0.25">
      <c r="A78" s="138">
        <v>73</v>
      </c>
      <c r="B78" s="135" t="s">
        <v>84</v>
      </c>
      <c r="C78" s="189" t="s">
        <v>172</v>
      </c>
      <c r="D78" s="190"/>
      <c r="E78" s="142">
        <v>22000</v>
      </c>
      <c r="F78" s="142"/>
      <c r="G78" s="191"/>
      <c r="H78" s="192"/>
      <c r="I78" s="192"/>
      <c r="J78" s="192"/>
      <c r="K78" s="192">
        <v>22000</v>
      </c>
      <c r="L78" s="192"/>
      <c r="M78" s="192"/>
      <c r="N78" s="192"/>
      <c r="O78" s="192"/>
      <c r="P78" s="192"/>
      <c r="Q78" s="136"/>
      <c r="R78" s="193">
        <f t="shared" si="2"/>
        <v>0</v>
      </c>
      <c r="S78" s="138">
        <v>73</v>
      </c>
      <c r="T78" s="139"/>
      <c r="U78" s="135" t="s">
        <v>84</v>
      </c>
    </row>
    <row r="79" spans="1:21" ht="22.5" x14ac:dyDescent="0.25">
      <c r="A79" s="138" t="s">
        <v>85</v>
      </c>
      <c r="B79" s="135" t="s">
        <v>86</v>
      </c>
      <c r="C79" s="189" t="s">
        <v>172</v>
      </c>
      <c r="D79" s="190"/>
      <c r="E79" s="142">
        <v>22000</v>
      </c>
      <c r="F79" s="142">
        <v>8000</v>
      </c>
      <c r="G79" s="191">
        <v>3000</v>
      </c>
      <c r="H79" s="192">
        <v>10000</v>
      </c>
      <c r="I79" s="192"/>
      <c r="J79" s="192"/>
      <c r="K79" s="192"/>
      <c r="L79" s="192"/>
      <c r="M79" s="192"/>
      <c r="N79" s="192"/>
      <c r="O79" s="192"/>
      <c r="P79" s="192"/>
      <c r="Q79" s="136">
        <v>1000</v>
      </c>
      <c r="R79" s="193">
        <f t="shared" si="2"/>
        <v>0</v>
      </c>
      <c r="S79" s="138" t="s">
        <v>85</v>
      </c>
      <c r="T79" s="139"/>
      <c r="U79" s="135" t="s">
        <v>86</v>
      </c>
    </row>
    <row r="80" spans="1:21" ht="22.5" customHeight="1" x14ac:dyDescent="0.25">
      <c r="A80" s="138">
        <v>75</v>
      </c>
      <c r="B80" s="135" t="s">
        <v>197</v>
      </c>
      <c r="C80" s="189" t="s">
        <v>165</v>
      </c>
      <c r="D80" s="190"/>
      <c r="E80" s="142">
        <v>22000</v>
      </c>
      <c r="F80" s="142"/>
      <c r="G80" s="191"/>
      <c r="H80" s="192"/>
      <c r="I80" s="192"/>
      <c r="J80" s="192"/>
      <c r="K80" s="192"/>
      <c r="L80" s="192"/>
      <c r="M80" s="192">
        <v>18000</v>
      </c>
      <c r="N80" s="192"/>
      <c r="O80" s="192"/>
      <c r="P80" s="192"/>
      <c r="Q80" s="136"/>
      <c r="R80" s="193">
        <f t="shared" si="2"/>
        <v>16500</v>
      </c>
      <c r="S80" s="138">
        <v>75</v>
      </c>
      <c r="T80" s="139"/>
      <c r="U80" s="135" t="s">
        <v>197</v>
      </c>
    </row>
    <row r="81" spans="1:21" ht="23.25" x14ac:dyDescent="0.25">
      <c r="A81" s="145" t="s">
        <v>87</v>
      </c>
      <c r="B81" s="135" t="s">
        <v>88</v>
      </c>
      <c r="C81" s="194">
        <v>12000</v>
      </c>
      <c r="D81" s="142">
        <v>12000</v>
      </c>
      <c r="E81" s="142">
        <v>22000</v>
      </c>
      <c r="F81" s="142"/>
      <c r="G81" s="191"/>
      <c r="H81" s="192"/>
      <c r="I81" s="192"/>
      <c r="J81" s="192"/>
      <c r="K81" s="192"/>
      <c r="L81" s="192"/>
      <c r="M81" s="192"/>
      <c r="N81" s="192"/>
      <c r="O81" s="192">
        <v>12000</v>
      </c>
      <c r="P81" s="192"/>
      <c r="Q81" s="136">
        <v>10000</v>
      </c>
      <c r="R81" s="193">
        <f t="shared" si="2"/>
        <v>0</v>
      </c>
      <c r="S81" s="145" t="s">
        <v>87</v>
      </c>
      <c r="T81" s="146"/>
      <c r="U81" s="135" t="s">
        <v>88</v>
      </c>
    </row>
    <row r="82" spans="1:21" ht="22.5" x14ac:dyDescent="0.25">
      <c r="A82" s="138">
        <v>77</v>
      </c>
      <c r="B82" s="135" t="s">
        <v>89</v>
      </c>
      <c r="C82" s="194">
        <v>0</v>
      </c>
      <c r="D82" s="142"/>
      <c r="E82" s="142">
        <v>22000</v>
      </c>
      <c r="F82" s="142"/>
      <c r="G82" s="191"/>
      <c r="H82" s="192"/>
      <c r="I82" s="192"/>
      <c r="J82" s="192"/>
      <c r="K82" s="192">
        <v>22000</v>
      </c>
      <c r="L82" s="192"/>
      <c r="M82" s="192"/>
      <c r="N82" s="192"/>
      <c r="O82" s="192"/>
      <c r="P82" s="192"/>
      <c r="Q82" s="136"/>
      <c r="R82" s="193">
        <f t="shared" si="2"/>
        <v>0</v>
      </c>
      <c r="S82" s="138">
        <v>77</v>
      </c>
      <c r="T82" s="139"/>
      <c r="U82" s="135" t="s">
        <v>89</v>
      </c>
    </row>
    <row r="83" spans="1:21" ht="22.5" x14ac:dyDescent="0.25">
      <c r="A83" s="138">
        <v>78</v>
      </c>
      <c r="B83" s="135" t="s">
        <v>90</v>
      </c>
      <c r="C83" s="194">
        <v>0</v>
      </c>
      <c r="D83" s="142"/>
      <c r="E83" s="142">
        <v>22000</v>
      </c>
      <c r="F83" s="142"/>
      <c r="G83" s="191"/>
      <c r="H83" s="192"/>
      <c r="I83" s="192"/>
      <c r="J83" s="192">
        <v>22000</v>
      </c>
      <c r="K83" s="192"/>
      <c r="L83" s="192"/>
      <c r="M83" s="192"/>
      <c r="N83" s="192"/>
      <c r="O83" s="192"/>
      <c r="P83" s="192"/>
      <c r="Q83" s="136"/>
      <c r="R83" s="193">
        <f t="shared" si="2"/>
        <v>0</v>
      </c>
      <c r="S83" s="138">
        <v>78</v>
      </c>
      <c r="T83" s="139"/>
      <c r="U83" s="135" t="s">
        <v>90</v>
      </c>
    </row>
    <row r="84" spans="1:21" ht="22.5" customHeight="1" x14ac:dyDescent="0.25">
      <c r="A84" s="138">
        <v>79</v>
      </c>
      <c r="B84" s="135" t="s">
        <v>91</v>
      </c>
      <c r="C84" s="194">
        <v>-1.4779288903810084E-12</v>
      </c>
      <c r="D84" s="142"/>
      <c r="E84" s="142">
        <v>22000</v>
      </c>
      <c r="F84" s="142"/>
      <c r="G84" s="191">
        <v>22000</v>
      </c>
      <c r="H84" s="192"/>
      <c r="I84" s="192"/>
      <c r="J84" s="192"/>
      <c r="K84" s="192"/>
      <c r="L84" s="192"/>
      <c r="M84" s="192"/>
      <c r="N84" s="192"/>
      <c r="O84" s="192"/>
      <c r="P84" s="192"/>
      <c r="Q84" s="136"/>
      <c r="R84" s="193">
        <f t="shared" si="2"/>
        <v>0</v>
      </c>
      <c r="S84" s="138">
        <v>79</v>
      </c>
      <c r="T84" s="139"/>
      <c r="U84" s="135" t="s">
        <v>91</v>
      </c>
    </row>
    <row r="85" spans="1:21" ht="22.5" x14ac:dyDescent="0.25">
      <c r="A85" s="138">
        <v>80</v>
      </c>
      <c r="B85" s="135" t="s">
        <v>92</v>
      </c>
      <c r="C85" s="194">
        <v>0</v>
      </c>
      <c r="D85" s="142"/>
      <c r="E85" s="142">
        <v>22000</v>
      </c>
      <c r="F85" s="142"/>
      <c r="G85" s="191"/>
      <c r="H85" s="192"/>
      <c r="I85" s="192">
        <v>22000</v>
      </c>
      <c r="J85" s="192"/>
      <c r="K85" s="192"/>
      <c r="L85" s="192"/>
      <c r="M85" s="192"/>
      <c r="N85" s="192"/>
      <c r="O85" s="192"/>
      <c r="P85" s="192"/>
      <c r="Q85" s="136"/>
      <c r="R85" s="193">
        <f t="shared" si="2"/>
        <v>0</v>
      </c>
      <c r="S85" s="138">
        <v>80</v>
      </c>
      <c r="T85" s="139"/>
      <c r="U85" s="135" t="s">
        <v>92</v>
      </c>
    </row>
    <row r="86" spans="1:21" ht="22.5" x14ac:dyDescent="0.25">
      <c r="A86" s="138">
        <v>81</v>
      </c>
      <c r="B86" s="135" t="s">
        <v>93</v>
      </c>
      <c r="C86" s="189" t="s">
        <v>163</v>
      </c>
      <c r="D86" s="190"/>
      <c r="E86" s="142">
        <v>22000</v>
      </c>
      <c r="F86" s="142"/>
      <c r="G86" s="191">
        <v>3700</v>
      </c>
      <c r="H86" s="192"/>
      <c r="I86" s="192">
        <v>3700</v>
      </c>
      <c r="J86" s="192"/>
      <c r="K86" s="192">
        <v>3700</v>
      </c>
      <c r="L86" s="192">
        <v>3700</v>
      </c>
      <c r="M86" s="192"/>
      <c r="N86" s="192"/>
      <c r="O86" s="192">
        <v>3700</v>
      </c>
      <c r="P86" s="192">
        <v>3500</v>
      </c>
      <c r="Q86" s="136"/>
      <c r="R86" s="193">
        <f t="shared" si="2"/>
        <v>0</v>
      </c>
      <c r="S86" s="138">
        <v>81</v>
      </c>
      <c r="T86" s="139"/>
      <c r="U86" s="135" t="s">
        <v>93</v>
      </c>
    </row>
    <row r="87" spans="1:21" ht="22.5" x14ac:dyDescent="0.25">
      <c r="A87" s="138" t="s">
        <v>204</v>
      </c>
      <c r="B87" s="135" t="s">
        <v>86</v>
      </c>
      <c r="C87" s="189"/>
      <c r="D87" s="190"/>
      <c r="E87" s="142">
        <v>0</v>
      </c>
      <c r="F87" s="142"/>
      <c r="G87" s="191"/>
      <c r="H87" s="192"/>
      <c r="I87" s="192"/>
      <c r="J87" s="192"/>
      <c r="K87" s="192"/>
      <c r="L87" s="192"/>
      <c r="M87" s="192"/>
      <c r="N87" s="192"/>
      <c r="O87" s="192"/>
      <c r="P87" s="192"/>
      <c r="Q87" s="136"/>
      <c r="R87" s="193">
        <f t="shared" si="2"/>
        <v>0</v>
      </c>
      <c r="S87" s="138" t="s">
        <v>204</v>
      </c>
      <c r="T87" s="139"/>
      <c r="U87" s="135" t="s">
        <v>86</v>
      </c>
    </row>
    <row r="88" spans="1:21" ht="22.5" x14ac:dyDescent="0.25">
      <c r="A88" s="138">
        <v>83</v>
      </c>
      <c r="B88" s="135" t="s">
        <v>94</v>
      </c>
      <c r="C88" s="194">
        <v>0</v>
      </c>
      <c r="D88" s="142"/>
      <c r="E88" s="142">
        <v>22000</v>
      </c>
      <c r="F88" s="142"/>
      <c r="G88" s="191"/>
      <c r="H88" s="192"/>
      <c r="I88" s="192">
        <v>22000</v>
      </c>
      <c r="J88" s="192"/>
      <c r="K88" s="192"/>
      <c r="L88" s="192"/>
      <c r="M88" s="192"/>
      <c r="N88" s="192"/>
      <c r="O88" s="192"/>
      <c r="P88" s="192"/>
      <c r="Q88" s="136"/>
      <c r="R88" s="193">
        <f t="shared" si="2"/>
        <v>0</v>
      </c>
      <c r="S88" s="138">
        <v>83</v>
      </c>
      <c r="T88" s="139"/>
      <c r="U88" s="135" t="s">
        <v>94</v>
      </c>
    </row>
    <row r="89" spans="1:21" ht="22.5" x14ac:dyDescent="0.25">
      <c r="A89" s="138">
        <v>84</v>
      </c>
      <c r="B89" s="135" t="s">
        <v>95</v>
      </c>
      <c r="C89" s="194">
        <v>0</v>
      </c>
      <c r="D89" s="142"/>
      <c r="E89" s="142">
        <v>22000</v>
      </c>
      <c r="F89" s="142"/>
      <c r="G89" s="191"/>
      <c r="H89" s="192">
        <v>22000</v>
      </c>
      <c r="I89" s="192"/>
      <c r="J89" s="192"/>
      <c r="K89" s="192"/>
      <c r="L89" s="192"/>
      <c r="M89" s="192"/>
      <c r="N89" s="192"/>
      <c r="O89" s="192"/>
      <c r="P89" s="192"/>
      <c r="Q89" s="136"/>
      <c r="R89" s="193">
        <f t="shared" si="2"/>
        <v>0</v>
      </c>
      <c r="S89" s="138">
        <v>84</v>
      </c>
      <c r="T89" s="139"/>
      <c r="U89" s="135" t="s">
        <v>95</v>
      </c>
    </row>
    <row r="90" spans="1:21" ht="22.5" x14ac:dyDescent="0.25">
      <c r="A90" s="138">
        <v>85</v>
      </c>
      <c r="B90" s="135" t="s">
        <v>96</v>
      </c>
      <c r="C90" s="194">
        <v>0</v>
      </c>
      <c r="D90" s="142"/>
      <c r="E90" s="142">
        <v>22000</v>
      </c>
      <c r="F90" s="142"/>
      <c r="G90" s="191"/>
      <c r="H90" s="192">
        <v>3000</v>
      </c>
      <c r="I90" s="192"/>
      <c r="J90" s="192"/>
      <c r="K90" s="192"/>
      <c r="L90" s="192"/>
      <c r="M90" s="192">
        <v>10000</v>
      </c>
      <c r="N90" s="192"/>
      <c r="O90" s="192"/>
      <c r="P90" s="192">
        <v>9000</v>
      </c>
      <c r="Q90" s="136"/>
      <c r="R90" s="193">
        <f t="shared" si="2"/>
        <v>0</v>
      </c>
      <c r="S90" s="138">
        <v>85</v>
      </c>
      <c r="T90" s="139"/>
      <c r="U90" s="135" t="s">
        <v>96</v>
      </c>
    </row>
    <row r="91" spans="1:21" ht="22.5" x14ac:dyDescent="0.25">
      <c r="A91" s="138">
        <v>86</v>
      </c>
      <c r="B91" s="135" t="s">
        <v>97</v>
      </c>
      <c r="C91" s="194">
        <v>0</v>
      </c>
      <c r="D91" s="142"/>
      <c r="E91" s="142">
        <v>22000</v>
      </c>
      <c r="F91" s="142"/>
      <c r="G91" s="191">
        <v>2000</v>
      </c>
      <c r="H91" s="192">
        <v>2000</v>
      </c>
      <c r="I91" s="192">
        <v>2000</v>
      </c>
      <c r="J91" s="192">
        <v>2000</v>
      </c>
      <c r="K91" s="192">
        <v>4000</v>
      </c>
      <c r="L91" s="192">
        <v>2000</v>
      </c>
      <c r="M91" s="192">
        <v>5000</v>
      </c>
      <c r="N91" s="192"/>
      <c r="O91" s="192">
        <v>3000</v>
      </c>
      <c r="P91" s="192"/>
      <c r="Q91" s="136"/>
      <c r="R91" s="193">
        <f t="shared" si="2"/>
        <v>0</v>
      </c>
      <c r="S91" s="138">
        <v>86</v>
      </c>
      <c r="T91" s="139"/>
      <c r="U91" s="135" t="s">
        <v>97</v>
      </c>
    </row>
    <row r="92" spans="1:21" ht="45" x14ac:dyDescent="0.25">
      <c r="A92" s="138">
        <v>87</v>
      </c>
      <c r="B92" s="135" t="s">
        <v>206</v>
      </c>
      <c r="C92" s="194">
        <v>0</v>
      </c>
      <c r="D92" s="142"/>
      <c r="E92" s="142">
        <v>22000</v>
      </c>
      <c r="F92" s="142"/>
      <c r="G92" s="191"/>
      <c r="H92" s="192"/>
      <c r="I92" s="192"/>
      <c r="J92" s="192"/>
      <c r="K92" s="192">
        <v>10000</v>
      </c>
      <c r="L92" s="192"/>
      <c r="M92" s="192">
        <v>12000</v>
      </c>
      <c r="N92" s="192"/>
      <c r="O92" s="192"/>
      <c r="P92" s="192"/>
      <c r="Q92" s="136"/>
      <c r="R92" s="193">
        <f t="shared" si="2"/>
        <v>0</v>
      </c>
      <c r="S92" s="138">
        <v>87</v>
      </c>
      <c r="T92" s="139"/>
      <c r="U92" s="140" t="s">
        <v>205</v>
      </c>
    </row>
    <row r="93" spans="1:21" ht="22.5" x14ac:dyDescent="0.25">
      <c r="A93" s="138">
        <v>88</v>
      </c>
      <c r="B93" s="135" t="s">
        <v>98</v>
      </c>
      <c r="C93" s="194">
        <v>4000</v>
      </c>
      <c r="D93" s="142">
        <v>4000</v>
      </c>
      <c r="E93" s="142">
        <v>22000</v>
      </c>
      <c r="F93" s="142"/>
      <c r="G93" s="191"/>
      <c r="H93" s="192">
        <v>22000</v>
      </c>
      <c r="I93" s="192"/>
      <c r="J93" s="192"/>
      <c r="K93" s="192"/>
      <c r="L93" s="192"/>
      <c r="M93" s="192"/>
      <c r="N93" s="192"/>
      <c r="O93" s="192"/>
      <c r="P93" s="192"/>
      <c r="Q93" s="136"/>
      <c r="R93" s="193">
        <f t="shared" si="2"/>
        <v>0</v>
      </c>
      <c r="S93" s="138">
        <v>88</v>
      </c>
      <c r="T93" s="139"/>
      <c r="U93" s="135" t="s">
        <v>98</v>
      </c>
    </row>
    <row r="94" spans="1:21" ht="22.5" x14ac:dyDescent="0.25">
      <c r="A94" s="138">
        <v>89</v>
      </c>
      <c r="B94" s="135" t="s">
        <v>99</v>
      </c>
      <c r="C94" s="194">
        <v>0</v>
      </c>
      <c r="D94" s="142"/>
      <c r="E94" s="142">
        <v>22000</v>
      </c>
      <c r="F94" s="142"/>
      <c r="G94" s="191"/>
      <c r="H94" s="192"/>
      <c r="I94" s="192"/>
      <c r="J94" s="192"/>
      <c r="K94" s="192"/>
      <c r="L94" s="192"/>
      <c r="M94" s="192"/>
      <c r="N94" s="192"/>
      <c r="O94" s="192"/>
      <c r="P94" s="192"/>
      <c r="Q94" s="136">
        <v>22000</v>
      </c>
      <c r="R94" s="193">
        <f t="shared" si="2"/>
        <v>0</v>
      </c>
      <c r="S94" s="138">
        <v>89</v>
      </c>
      <c r="T94" s="139"/>
      <c r="U94" s="135" t="s">
        <v>99</v>
      </c>
    </row>
    <row r="95" spans="1:21" ht="22.5" x14ac:dyDescent="0.25">
      <c r="A95" s="138" t="s">
        <v>100</v>
      </c>
      <c r="B95" s="135" t="s">
        <v>101</v>
      </c>
      <c r="C95" s="189" t="s">
        <v>163</v>
      </c>
      <c r="D95" s="190"/>
      <c r="E95" s="142">
        <v>22000</v>
      </c>
      <c r="F95" s="142"/>
      <c r="G95" s="191"/>
      <c r="H95" s="192"/>
      <c r="I95" s="192">
        <v>10000</v>
      </c>
      <c r="J95" s="192"/>
      <c r="K95" s="192">
        <v>12000</v>
      </c>
      <c r="L95" s="192"/>
      <c r="M95" s="192"/>
      <c r="N95" s="192"/>
      <c r="O95" s="192"/>
      <c r="P95" s="192"/>
      <c r="Q95" s="136"/>
      <c r="R95" s="193">
        <f t="shared" si="2"/>
        <v>0</v>
      </c>
      <c r="S95" s="138" t="s">
        <v>100</v>
      </c>
      <c r="T95" s="139"/>
      <c r="U95" s="135" t="s">
        <v>101</v>
      </c>
    </row>
    <row r="96" spans="1:21" ht="22.5" x14ac:dyDescent="0.25">
      <c r="A96" s="138">
        <v>91</v>
      </c>
      <c r="B96" s="135" t="s">
        <v>102</v>
      </c>
      <c r="C96" s="189" t="s">
        <v>163</v>
      </c>
      <c r="D96" s="190"/>
      <c r="E96" s="142">
        <v>22000</v>
      </c>
      <c r="F96" s="142">
        <v>11000</v>
      </c>
      <c r="G96" s="191"/>
      <c r="H96" s="192">
        <v>11000</v>
      </c>
      <c r="I96" s="192"/>
      <c r="J96" s="192"/>
      <c r="K96" s="192"/>
      <c r="L96" s="192"/>
      <c r="M96" s="192"/>
      <c r="N96" s="192"/>
      <c r="O96" s="192"/>
      <c r="P96" s="192"/>
      <c r="Q96" s="136"/>
      <c r="R96" s="193">
        <f t="shared" si="2"/>
        <v>0</v>
      </c>
      <c r="S96" s="138">
        <v>91</v>
      </c>
      <c r="T96" s="139"/>
      <c r="U96" s="135" t="s">
        <v>102</v>
      </c>
    </row>
    <row r="97" spans="1:21" ht="22.5" x14ac:dyDescent="0.25">
      <c r="A97" s="138">
        <v>92</v>
      </c>
      <c r="B97" s="135" t="s">
        <v>103</v>
      </c>
      <c r="C97" s="189" t="s">
        <v>163</v>
      </c>
      <c r="D97" s="190"/>
      <c r="E97" s="142">
        <v>22000</v>
      </c>
      <c r="F97" s="142"/>
      <c r="G97" s="191"/>
      <c r="H97" s="192"/>
      <c r="I97" s="192">
        <v>22000</v>
      </c>
      <c r="J97" s="192"/>
      <c r="K97" s="192"/>
      <c r="L97" s="192"/>
      <c r="M97" s="192"/>
      <c r="N97" s="192"/>
      <c r="O97" s="192"/>
      <c r="P97" s="192"/>
      <c r="Q97" s="136"/>
      <c r="R97" s="193">
        <f t="shared" si="2"/>
        <v>0</v>
      </c>
      <c r="S97" s="138">
        <v>92</v>
      </c>
      <c r="T97" s="139"/>
      <c r="U97" s="135" t="s">
        <v>103</v>
      </c>
    </row>
    <row r="98" spans="1:21" ht="22.5" x14ac:dyDescent="0.25">
      <c r="A98" s="138">
        <v>93</v>
      </c>
      <c r="B98" s="135" t="s">
        <v>104</v>
      </c>
      <c r="C98" s="189" t="s">
        <v>163</v>
      </c>
      <c r="D98" s="190"/>
      <c r="E98" s="142">
        <v>22000</v>
      </c>
      <c r="F98" s="142">
        <v>22000</v>
      </c>
      <c r="G98" s="191"/>
      <c r="H98" s="192"/>
      <c r="I98" s="192"/>
      <c r="J98" s="192"/>
      <c r="K98" s="192"/>
      <c r="L98" s="192"/>
      <c r="M98" s="192"/>
      <c r="N98" s="192"/>
      <c r="O98" s="192"/>
      <c r="P98" s="192"/>
      <c r="Q98" s="136"/>
      <c r="R98" s="193">
        <f t="shared" si="2"/>
        <v>0</v>
      </c>
      <c r="S98" s="138">
        <v>93</v>
      </c>
      <c r="T98" s="139"/>
      <c r="U98" s="135" t="s">
        <v>104</v>
      </c>
    </row>
    <row r="99" spans="1:21" ht="22.5" x14ac:dyDescent="0.25">
      <c r="A99" s="138">
        <v>95</v>
      </c>
      <c r="B99" s="135" t="s">
        <v>105</v>
      </c>
      <c r="C99" s="189" t="s">
        <v>163</v>
      </c>
      <c r="D99" s="190"/>
      <c r="E99" s="142">
        <v>22000</v>
      </c>
      <c r="F99" s="142"/>
      <c r="G99" s="191"/>
      <c r="H99" s="192"/>
      <c r="I99" s="192">
        <v>10000</v>
      </c>
      <c r="J99" s="192">
        <v>12000</v>
      </c>
      <c r="K99" s="192"/>
      <c r="L99" s="192"/>
      <c r="M99" s="192"/>
      <c r="N99" s="192"/>
      <c r="O99" s="192"/>
      <c r="P99" s="192"/>
      <c r="Q99" s="136"/>
      <c r="R99" s="193">
        <f t="shared" si="2"/>
        <v>0</v>
      </c>
      <c r="S99" s="138">
        <v>95</v>
      </c>
      <c r="T99" s="139"/>
      <c r="U99" s="135" t="s">
        <v>105</v>
      </c>
    </row>
    <row r="100" spans="1:21" ht="22.5" x14ac:dyDescent="0.25">
      <c r="A100" s="138">
        <v>96</v>
      </c>
      <c r="B100" s="135" t="s">
        <v>106</v>
      </c>
      <c r="C100" s="189" t="s">
        <v>163</v>
      </c>
      <c r="D100" s="190"/>
      <c r="E100" s="142">
        <v>22000</v>
      </c>
      <c r="F100" s="142"/>
      <c r="G100" s="191">
        <v>22000</v>
      </c>
      <c r="H100" s="192"/>
      <c r="I100" s="192"/>
      <c r="J100" s="192"/>
      <c r="K100" s="192"/>
      <c r="L100" s="192"/>
      <c r="M100" s="192"/>
      <c r="N100" s="192"/>
      <c r="O100" s="192"/>
      <c r="P100" s="192"/>
      <c r="Q100" s="136"/>
      <c r="R100" s="193">
        <f t="shared" ref="R100:R119" si="3">C100-D100+E100-F100-G100-H100-I100-J100-K100-L100-M100-N100-O100-P100-Q100</f>
        <v>0</v>
      </c>
      <c r="S100" s="138">
        <v>96</v>
      </c>
      <c r="T100" s="139"/>
      <c r="U100" s="135" t="s">
        <v>106</v>
      </c>
    </row>
    <row r="101" spans="1:21" ht="22.5" x14ac:dyDescent="0.25">
      <c r="A101" s="138">
        <v>97</v>
      </c>
      <c r="B101" s="135" t="s">
        <v>107</v>
      </c>
      <c r="C101" s="194">
        <v>-15000</v>
      </c>
      <c r="D101" s="142"/>
      <c r="E101" s="142">
        <v>22000</v>
      </c>
      <c r="F101" s="142">
        <v>7000</v>
      </c>
      <c r="G101" s="191"/>
      <c r="H101" s="192"/>
      <c r="I101" s="192"/>
      <c r="J101" s="192"/>
      <c r="K101" s="192"/>
      <c r="L101" s="192"/>
      <c r="M101" s="192"/>
      <c r="N101" s="192"/>
      <c r="O101" s="192">
        <v>15000</v>
      </c>
      <c r="P101" s="192"/>
      <c r="Q101" s="136">
        <v>5000</v>
      </c>
      <c r="R101" s="193">
        <f t="shared" si="3"/>
        <v>-20000</v>
      </c>
      <c r="S101" s="138">
        <v>97</v>
      </c>
      <c r="T101" s="139"/>
      <c r="U101" s="135" t="s">
        <v>107</v>
      </c>
    </row>
    <row r="102" spans="1:21" ht="22.5" x14ac:dyDescent="0.25">
      <c r="A102" s="138">
        <v>98</v>
      </c>
      <c r="B102" s="135" t="s">
        <v>108</v>
      </c>
      <c r="C102" s="194">
        <v>0</v>
      </c>
      <c r="D102" s="142"/>
      <c r="E102" s="142">
        <v>22000</v>
      </c>
      <c r="F102" s="142">
        <v>4000</v>
      </c>
      <c r="G102" s="191"/>
      <c r="H102" s="192">
        <v>4500</v>
      </c>
      <c r="I102" s="192"/>
      <c r="J102" s="192">
        <v>4000</v>
      </c>
      <c r="K102" s="192"/>
      <c r="L102" s="192"/>
      <c r="M102" s="192"/>
      <c r="N102" s="192"/>
      <c r="O102" s="192"/>
      <c r="P102" s="192">
        <v>4000</v>
      </c>
      <c r="Q102" s="136"/>
      <c r="R102" s="193">
        <f t="shared" si="3"/>
        <v>5500</v>
      </c>
      <c r="S102" s="138">
        <v>98</v>
      </c>
      <c r="T102" s="139"/>
      <c r="U102" s="135" t="s">
        <v>108</v>
      </c>
    </row>
    <row r="103" spans="1:21" ht="22.5" x14ac:dyDescent="0.25">
      <c r="A103" s="138">
        <v>99</v>
      </c>
      <c r="B103" s="135" t="s">
        <v>109</v>
      </c>
      <c r="C103" s="194">
        <v>0</v>
      </c>
      <c r="D103" s="142"/>
      <c r="E103" s="142">
        <v>22000</v>
      </c>
      <c r="F103" s="142"/>
      <c r="G103" s="191">
        <v>22000</v>
      </c>
      <c r="H103" s="192"/>
      <c r="I103" s="192"/>
      <c r="J103" s="192"/>
      <c r="K103" s="192"/>
      <c r="L103" s="192"/>
      <c r="M103" s="192"/>
      <c r="N103" s="192"/>
      <c r="O103" s="192"/>
      <c r="P103" s="192"/>
      <c r="Q103" s="136"/>
      <c r="R103" s="193">
        <f t="shared" si="3"/>
        <v>0</v>
      </c>
      <c r="S103" s="138">
        <v>99</v>
      </c>
      <c r="T103" s="139"/>
      <c r="U103" s="135" t="s">
        <v>109</v>
      </c>
    </row>
    <row r="104" spans="1:21" ht="22.5" x14ac:dyDescent="0.25">
      <c r="A104" s="138">
        <v>100</v>
      </c>
      <c r="B104" s="135" t="s">
        <v>110</v>
      </c>
      <c r="C104" s="194">
        <v>0</v>
      </c>
      <c r="D104" s="142"/>
      <c r="E104" s="142">
        <v>22000</v>
      </c>
      <c r="F104" s="142"/>
      <c r="G104" s="191">
        <v>4000</v>
      </c>
      <c r="H104" s="192"/>
      <c r="I104" s="192">
        <v>6000</v>
      </c>
      <c r="J104" s="192"/>
      <c r="K104" s="192"/>
      <c r="L104" s="192"/>
      <c r="M104" s="192"/>
      <c r="N104" s="192">
        <v>2000</v>
      </c>
      <c r="O104" s="192">
        <v>2000</v>
      </c>
      <c r="P104" s="192">
        <v>2000</v>
      </c>
      <c r="Q104" s="136"/>
      <c r="R104" s="193">
        <f t="shared" si="3"/>
        <v>6000</v>
      </c>
      <c r="S104" s="138">
        <v>100</v>
      </c>
      <c r="T104" s="139"/>
      <c r="U104" s="135" t="s">
        <v>110</v>
      </c>
    </row>
    <row r="105" spans="1:21" ht="22.5" x14ac:dyDescent="0.25">
      <c r="A105" s="138">
        <v>101</v>
      </c>
      <c r="B105" s="135" t="s">
        <v>111</v>
      </c>
      <c r="C105" s="189" t="s">
        <v>164</v>
      </c>
      <c r="D105" s="190">
        <v>11500</v>
      </c>
      <c r="E105" s="142">
        <v>22000</v>
      </c>
      <c r="F105" s="142"/>
      <c r="G105" s="191"/>
      <c r="H105" s="192"/>
      <c r="I105" s="192"/>
      <c r="J105" s="192"/>
      <c r="K105" s="192"/>
      <c r="L105" s="192"/>
      <c r="M105" s="192">
        <v>10000</v>
      </c>
      <c r="N105" s="192"/>
      <c r="O105" s="192"/>
      <c r="P105" s="192"/>
      <c r="Q105" s="136"/>
      <c r="R105" s="193">
        <f t="shared" si="3"/>
        <v>12000</v>
      </c>
      <c r="S105" s="138">
        <v>101</v>
      </c>
      <c r="T105" s="139"/>
      <c r="U105" s="135" t="s">
        <v>111</v>
      </c>
    </row>
    <row r="106" spans="1:21" ht="22.5" x14ac:dyDescent="0.25">
      <c r="A106" s="138">
        <v>102</v>
      </c>
      <c r="B106" s="135" t="s">
        <v>112</v>
      </c>
      <c r="C106" s="194">
        <v>0</v>
      </c>
      <c r="D106" s="142"/>
      <c r="E106" s="142">
        <v>22000</v>
      </c>
      <c r="F106" s="142"/>
      <c r="G106" s="191"/>
      <c r="H106" s="192"/>
      <c r="I106" s="192"/>
      <c r="J106" s="192"/>
      <c r="K106" s="192"/>
      <c r="L106" s="192"/>
      <c r="M106" s="192">
        <v>22000</v>
      </c>
      <c r="N106" s="192"/>
      <c r="O106" s="192"/>
      <c r="P106" s="192"/>
      <c r="Q106" s="136"/>
      <c r="R106" s="193">
        <f t="shared" si="3"/>
        <v>0</v>
      </c>
      <c r="S106" s="138">
        <v>102</v>
      </c>
      <c r="T106" s="139"/>
      <c r="U106" s="135" t="s">
        <v>112</v>
      </c>
    </row>
    <row r="107" spans="1:21" ht="22.5" x14ac:dyDescent="0.25">
      <c r="A107" s="138">
        <v>103</v>
      </c>
      <c r="B107" s="135" t="s">
        <v>113</v>
      </c>
      <c r="C107" s="194">
        <v>0</v>
      </c>
      <c r="D107" s="142"/>
      <c r="E107" s="142">
        <v>22000</v>
      </c>
      <c r="F107" s="142"/>
      <c r="G107" s="191"/>
      <c r="H107" s="192"/>
      <c r="I107" s="192"/>
      <c r="J107" s="192"/>
      <c r="K107" s="192"/>
      <c r="L107" s="192">
        <v>14666.66</v>
      </c>
      <c r="M107" s="192">
        <v>844</v>
      </c>
      <c r="N107" s="192"/>
      <c r="O107" s="192">
        <v>6489.34</v>
      </c>
      <c r="P107" s="192"/>
      <c r="Q107" s="136"/>
      <c r="R107" s="193">
        <f t="shared" si="3"/>
        <v>0</v>
      </c>
      <c r="S107" s="138">
        <v>103</v>
      </c>
      <c r="T107" s="139"/>
      <c r="U107" s="135" t="s">
        <v>208</v>
      </c>
    </row>
    <row r="108" spans="1:21" ht="22.5" x14ac:dyDescent="0.25">
      <c r="A108" s="138">
        <v>104</v>
      </c>
      <c r="B108" s="135" t="s">
        <v>114</v>
      </c>
      <c r="C108" s="194">
        <v>0</v>
      </c>
      <c r="D108" s="142"/>
      <c r="E108" s="142">
        <v>22000</v>
      </c>
      <c r="F108" s="142"/>
      <c r="G108" s="191"/>
      <c r="H108" s="192"/>
      <c r="I108" s="192">
        <v>2000</v>
      </c>
      <c r="J108" s="192">
        <v>4000</v>
      </c>
      <c r="K108" s="192">
        <v>4000</v>
      </c>
      <c r="L108" s="192"/>
      <c r="M108" s="192">
        <v>2000</v>
      </c>
      <c r="N108" s="192">
        <v>2000</v>
      </c>
      <c r="O108" s="192">
        <v>2000</v>
      </c>
      <c r="P108" s="192">
        <v>2000</v>
      </c>
      <c r="Q108" s="136">
        <v>2000</v>
      </c>
      <c r="R108" s="193">
        <f t="shared" si="3"/>
        <v>2000</v>
      </c>
      <c r="S108" s="138">
        <v>104</v>
      </c>
      <c r="T108" s="139"/>
      <c r="U108" s="135" t="s">
        <v>114</v>
      </c>
    </row>
    <row r="109" spans="1:21" ht="33.75" x14ac:dyDescent="0.25">
      <c r="A109" s="138">
        <v>105</v>
      </c>
      <c r="B109" s="135" t="s">
        <v>115</v>
      </c>
      <c r="C109" s="194">
        <v>0</v>
      </c>
      <c r="D109" s="142"/>
      <c r="E109" s="142">
        <v>22000</v>
      </c>
      <c r="F109" s="142"/>
      <c r="G109" s="191"/>
      <c r="H109" s="192"/>
      <c r="I109" s="192">
        <v>15000</v>
      </c>
      <c r="J109" s="192">
        <v>7000</v>
      </c>
      <c r="K109" s="192"/>
      <c r="L109" s="192"/>
      <c r="M109" s="192"/>
      <c r="N109" s="192"/>
      <c r="O109" s="192"/>
      <c r="P109" s="192"/>
      <c r="Q109" s="136"/>
      <c r="R109" s="193">
        <f t="shared" si="3"/>
        <v>0</v>
      </c>
      <c r="S109" s="138">
        <v>105</v>
      </c>
      <c r="T109" s="139"/>
      <c r="U109" s="135" t="s">
        <v>115</v>
      </c>
    </row>
    <row r="110" spans="1:21" ht="22.5" x14ac:dyDescent="0.25">
      <c r="A110" s="138">
        <v>106</v>
      </c>
      <c r="B110" s="135" t="s">
        <v>116</v>
      </c>
      <c r="C110" s="194">
        <v>0</v>
      </c>
      <c r="D110" s="142"/>
      <c r="E110" s="142">
        <v>22000</v>
      </c>
      <c r="F110" s="142"/>
      <c r="G110" s="191"/>
      <c r="H110" s="192"/>
      <c r="I110" s="192">
        <v>22000</v>
      </c>
      <c r="J110" s="192"/>
      <c r="K110" s="192"/>
      <c r="L110" s="192"/>
      <c r="M110" s="192"/>
      <c r="N110" s="192"/>
      <c r="O110" s="192"/>
      <c r="P110" s="192"/>
      <c r="Q110" s="136"/>
      <c r="R110" s="193">
        <f t="shared" si="3"/>
        <v>0</v>
      </c>
      <c r="S110" s="138">
        <v>106</v>
      </c>
      <c r="T110" s="139"/>
      <c r="U110" s="135" t="s">
        <v>198</v>
      </c>
    </row>
    <row r="111" spans="1:21" ht="22.5" x14ac:dyDescent="0.25">
      <c r="A111" s="138">
        <v>107</v>
      </c>
      <c r="B111" s="135" t="s">
        <v>117</v>
      </c>
      <c r="C111" s="194">
        <v>0</v>
      </c>
      <c r="D111" s="142"/>
      <c r="E111" s="142">
        <v>22000</v>
      </c>
      <c r="F111" s="142"/>
      <c r="G111" s="191"/>
      <c r="H111" s="192"/>
      <c r="I111" s="192">
        <v>22000</v>
      </c>
      <c r="J111" s="192"/>
      <c r="K111" s="192"/>
      <c r="L111" s="192"/>
      <c r="M111" s="192"/>
      <c r="N111" s="192"/>
      <c r="O111" s="192"/>
      <c r="P111" s="192"/>
      <c r="Q111" s="136"/>
      <c r="R111" s="193">
        <f t="shared" si="3"/>
        <v>0</v>
      </c>
      <c r="S111" s="138">
        <v>107</v>
      </c>
      <c r="T111" s="139"/>
      <c r="U111" s="135" t="s">
        <v>117</v>
      </c>
    </row>
    <row r="112" spans="1:21" ht="22.5" x14ac:dyDescent="0.25">
      <c r="A112" s="138">
        <v>108</v>
      </c>
      <c r="B112" s="135" t="s">
        <v>118</v>
      </c>
      <c r="C112" s="194">
        <v>0</v>
      </c>
      <c r="D112" s="142"/>
      <c r="E112" s="142">
        <v>22000</v>
      </c>
      <c r="F112" s="142">
        <v>22000</v>
      </c>
      <c r="G112" s="191"/>
      <c r="H112" s="192"/>
      <c r="I112" s="192"/>
      <c r="J112" s="192"/>
      <c r="K112" s="192"/>
      <c r="L112" s="192"/>
      <c r="M112" s="192"/>
      <c r="N112" s="192"/>
      <c r="O112" s="192"/>
      <c r="P112" s="192"/>
      <c r="Q112" s="136"/>
      <c r="R112" s="193">
        <f t="shared" si="3"/>
        <v>0</v>
      </c>
      <c r="S112" s="138">
        <v>108</v>
      </c>
      <c r="T112" s="139"/>
      <c r="U112" s="135" t="s">
        <v>118</v>
      </c>
    </row>
    <row r="113" spans="1:21" ht="22.5" x14ac:dyDescent="0.25">
      <c r="A113" s="138">
        <v>109</v>
      </c>
      <c r="B113" s="135" t="s">
        <v>119</v>
      </c>
      <c r="C113" s="194">
        <v>0</v>
      </c>
      <c r="D113" s="142"/>
      <c r="E113" s="142">
        <v>22000</v>
      </c>
      <c r="F113" s="142">
        <v>22000</v>
      </c>
      <c r="G113" s="191"/>
      <c r="H113" s="192"/>
      <c r="I113" s="192"/>
      <c r="J113" s="192"/>
      <c r="K113" s="192"/>
      <c r="L113" s="192"/>
      <c r="M113" s="192"/>
      <c r="N113" s="192"/>
      <c r="O113" s="192"/>
      <c r="P113" s="192"/>
      <c r="Q113" s="136"/>
      <c r="R113" s="193">
        <f t="shared" si="3"/>
        <v>0</v>
      </c>
      <c r="S113" s="138">
        <v>109</v>
      </c>
      <c r="T113" s="139"/>
      <c r="U113" s="135" t="s">
        <v>119</v>
      </c>
    </row>
    <row r="114" spans="1:21" ht="23.25" x14ac:dyDescent="0.25">
      <c r="A114" s="138">
        <v>110</v>
      </c>
      <c r="B114" s="147" t="s">
        <v>120</v>
      </c>
      <c r="C114" s="194">
        <v>0</v>
      </c>
      <c r="D114" s="142"/>
      <c r="E114" s="142">
        <v>22000</v>
      </c>
      <c r="F114" s="142"/>
      <c r="G114" s="191"/>
      <c r="H114" s="192"/>
      <c r="I114" s="192"/>
      <c r="J114" s="192"/>
      <c r="K114" s="192">
        <v>22000</v>
      </c>
      <c r="L114" s="192"/>
      <c r="M114" s="192"/>
      <c r="N114" s="192"/>
      <c r="O114" s="192"/>
      <c r="P114" s="192"/>
      <c r="Q114" s="136"/>
      <c r="R114" s="193">
        <f t="shared" si="3"/>
        <v>0</v>
      </c>
      <c r="S114" s="138">
        <v>110</v>
      </c>
      <c r="T114" s="139"/>
      <c r="U114" s="147" t="s">
        <v>120</v>
      </c>
    </row>
    <row r="115" spans="1:21" ht="22.5" x14ac:dyDescent="0.25">
      <c r="A115" s="138">
        <v>111</v>
      </c>
      <c r="B115" s="135" t="s">
        <v>121</v>
      </c>
      <c r="C115" s="194">
        <v>0</v>
      </c>
      <c r="D115" s="142"/>
      <c r="E115" s="142">
        <v>22000</v>
      </c>
      <c r="F115" s="142">
        <v>22000</v>
      </c>
      <c r="G115" s="191"/>
      <c r="H115" s="192"/>
      <c r="I115" s="192"/>
      <c r="J115" s="192"/>
      <c r="K115" s="192"/>
      <c r="L115" s="192"/>
      <c r="M115" s="192"/>
      <c r="N115" s="192"/>
      <c r="O115" s="192"/>
      <c r="P115" s="192"/>
      <c r="Q115" s="136"/>
      <c r="R115" s="193">
        <f t="shared" si="3"/>
        <v>0</v>
      </c>
      <c r="S115" s="138">
        <v>111</v>
      </c>
      <c r="T115" s="139"/>
      <c r="U115" s="135" t="s">
        <v>121</v>
      </c>
    </row>
    <row r="116" spans="1:21" ht="22.5" x14ac:dyDescent="0.25">
      <c r="A116" s="138">
        <v>112</v>
      </c>
      <c r="B116" s="135" t="s">
        <v>122</v>
      </c>
      <c r="C116" s="194">
        <v>3000</v>
      </c>
      <c r="D116" s="142">
        <v>3000</v>
      </c>
      <c r="E116" s="142">
        <v>22000</v>
      </c>
      <c r="F116" s="142"/>
      <c r="G116" s="191">
        <v>2000</v>
      </c>
      <c r="H116" s="192"/>
      <c r="I116" s="192"/>
      <c r="J116" s="192"/>
      <c r="K116" s="192">
        <v>10000</v>
      </c>
      <c r="L116" s="192"/>
      <c r="M116" s="192">
        <v>5000</v>
      </c>
      <c r="N116" s="192"/>
      <c r="O116" s="192">
        <v>2500</v>
      </c>
      <c r="P116" s="192"/>
      <c r="Q116" s="136">
        <v>2500</v>
      </c>
      <c r="R116" s="193">
        <f t="shared" si="3"/>
        <v>0</v>
      </c>
      <c r="S116" s="138">
        <v>112</v>
      </c>
      <c r="T116" s="139"/>
      <c r="U116" s="135" t="s">
        <v>122</v>
      </c>
    </row>
    <row r="117" spans="1:21" ht="22.5" x14ac:dyDescent="0.25">
      <c r="A117" s="138">
        <v>113</v>
      </c>
      <c r="B117" s="135" t="s">
        <v>123</v>
      </c>
      <c r="C117" s="189" t="s">
        <v>172</v>
      </c>
      <c r="D117" s="190"/>
      <c r="E117" s="142">
        <v>22000</v>
      </c>
      <c r="F117" s="142"/>
      <c r="G117" s="191"/>
      <c r="H117" s="192"/>
      <c r="I117" s="192"/>
      <c r="J117" s="192"/>
      <c r="K117" s="192"/>
      <c r="L117" s="192"/>
      <c r="M117" s="192"/>
      <c r="N117" s="192">
        <v>11000</v>
      </c>
      <c r="O117" s="192"/>
      <c r="P117" s="192"/>
      <c r="Q117" s="136">
        <v>5500</v>
      </c>
      <c r="R117" s="193">
        <f t="shared" si="3"/>
        <v>5500</v>
      </c>
      <c r="S117" s="138">
        <v>113</v>
      </c>
      <c r="T117" s="139"/>
      <c r="U117" s="135" t="s">
        <v>123</v>
      </c>
    </row>
    <row r="118" spans="1:21" ht="22.5" x14ac:dyDescent="0.25">
      <c r="A118" s="138">
        <v>114</v>
      </c>
      <c r="B118" s="135" t="s">
        <v>124</v>
      </c>
      <c r="C118" s="194">
        <v>0</v>
      </c>
      <c r="D118" s="142"/>
      <c r="E118" s="142">
        <v>22000</v>
      </c>
      <c r="F118" s="142"/>
      <c r="G118" s="191"/>
      <c r="H118" s="192"/>
      <c r="I118" s="192"/>
      <c r="J118" s="192"/>
      <c r="K118" s="192"/>
      <c r="L118" s="192"/>
      <c r="M118" s="192"/>
      <c r="N118" s="192"/>
      <c r="O118" s="192">
        <v>22000</v>
      </c>
      <c r="P118" s="192"/>
      <c r="Q118" s="136"/>
      <c r="R118" s="193">
        <f t="shared" si="3"/>
        <v>0</v>
      </c>
      <c r="S118" s="138">
        <v>114</v>
      </c>
      <c r="T118" s="139"/>
      <c r="U118" s="135" t="s">
        <v>124</v>
      </c>
    </row>
    <row r="119" spans="1:21" ht="22.5" x14ac:dyDescent="0.25">
      <c r="A119" s="138">
        <v>115</v>
      </c>
      <c r="B119" s="135" t="s">
        <v>125</v>
      </c>
      <c r="C119" s="194">
        <v>0</v>
      </c>
      <c r="D119" s="142"/>
      <c r="E119" s="142">
        <v>22000</v>
      </c>
      <c r="F119" s="142"/>
      <c r="G119" s="191"/>
      <c r="H119" s="192"/>
      <c r="I119" s="192">
        <v>22000</v>
      </c>
      <c r="J119" s="192"/>
      <c r="K119" s="192"/>
      <c r="L119" s="192"/>
      <c r="M119" s="192"/>
      <c r="N119" s="192"/>
      <c r="O119" s="192"/>
      <c r="P119" s="192"/>
      <c r="Q119" s="136"/>
      <c r="R119" s="193">
        <f t="shared" si="3"/>
        <v>0</v>
      </c>
      <c r="S119" s="138">
        <v>115</v>
      </c>
      <c r="T119" s="139"/>
      <c r="U119" s="135" t="s">
        <v>125</v>
      </c>
    </row>
    <row r="120" spans="1:21" ht="33.75" x14ac:dyDescent="0.25">
      <c r="A120" s="138">
        <v>116</v>
      </c>
      <c r="B120" s="135" t="s">
        <v>126</v>
      </c>
      <c r="C120" s="194">
        <v>-600</v>
      </c>
      <c r="D120" s="142"/>
      <c r="E120" s="142">
        <v>22000</v>
      </c>
      <c r="F120" s="142"/>
      <c r="G120" s="191"/>
      <c r="H120" s="192"/>
      <c r="I120" s="192"/>
      <c r="J120" s="192"/>
      <c r="K120" s="192"/>
      <c r="L120" s="192"/>
      <c r="M120" s="192"/>
      <c r="N120" s="192">
        <v>22000</v>
      </c>
      <c r="O120" s="192"/>
      <c r="P120" s="192"/>
      <c r="Q120" s="136"/>
      <c r="R120" s="193">
        <v>0</v>
      </c>
      <c r="S120" s="138">
        <v>116</v>
      </c>
      <c r="T120" s="139"/>
      <c r="U120" s="135" t="s">
        <v>126</v>
      </c>
    </row>
    <row r="121" spans="1:21" ht="22.5" x14ac:dyDescent="0.25">
      <c r="A121" s="138">
        <v>117</v>
      </c>
      <c r="B121" s="135" t="s">
        <v>161</v>
      </c>
      <c r="C121" s="189" t="s">
        <v>173</v>
      </c>
      <c r="D121" s="190"/>
      <c r="E121" s="142">
        <v>22000</v>
      </c>
      <c r="F121" s="142"/>
      <c r="G121" s="191"/>
      <c r="H121" s="192"/>
      <c r="I121" s="192"/>
      <c r="J121" s="192"/>
      <c r="K121" s="192"/>
      <c r="L121" s="192"/>
      <c r="M121" s="192"/>
      <c r="N121" s="192"/>
      <c r="O121" s="192"/>
      <c r="P121" s="192"/>
      <c r="Q121" s="136"/>
      <c r="R121" s="193">
        <f t="shared" ref="R121:R150" si="4">C121-D121+E121-F121-G121-H121-I121-J121-K121-L121-M121-N121-O121-P121-Q121</f>
        <v>245550.35</v>
      </c>
      <c r="S121" s="138">
        <v>117</v>
      </c>
      <c r="T121" s="139"/>
      <c r="U121" s="135" t="s">
        <v>161</v>
      </c>
    </row>
    <row r="122" spans="1:21" ht="33.75" x14ac:dyDescent="0.25">
      <c r="A122" s="138">
        <v>118</v>
      </c>
      <c r="B122" s="135" t="s">
        <v>127</v>
      </c>
      <c r="C122" s="194">
        <v>-1000</v>
      </c>
      <c r="D122" s="142"/>
      <c r="E122" s="142">
        <v>22000</v>
      </c>
      <c r="F122" s="142"/>
      <c r="G122" s="191">
        <v>4000</v>
      </c>
      <c r="H122" s="192"/>
      <c r="I122" s="192">
        <v>4000</v>
      </c>
      <c r="J122" s="192">
        <v>2000</v>
      </c>
      <c r="K122" s="192">
        <v>3000</v>
      </c>
      <c r="L122" s="192">
        <v>2000</v>
      </c>
      <c r="M122" s="192"/>
      <c r="N122" s="192">
        <v>2000</v>
      </c>
      <c r="O122" s="192"/>
      <c r="P122" s="192">
        <v>4000</v>
      </c>
      <c r="Q122" s="136"/>
      <c r="R122" s="193">
        <f t="shared" si="4"/>
        <v>0</v>
      </c>
      <c r="S122" s="138">
        <v>118</v>
      </c>
      <c r="T122" s="139"/>
      <c r="U122" s="135" t="s">
        <v>127</v>
      </c>
    </row>
    <row r="123" spans="1:21" ht="22.5" x14ac:dyDescent="0.25">
      <c r="A123" s="138">
        <v>119</v>
      </c>
      <c r="B123" s="135" t="s">
        <v>128</v>
      </c>
      <c r="C123" s="194">
        <v>0</v>
      </c>
      <c r="D123" s="142"/>
      <c r="E123" s="142">
        <v>22000</v>
      </c>
      <c r="F123" s="142"/>
      <c r="G123" s="191">
        <v>12000</v>
      </c>
      <c r="H123" s="192">
        <v>10000</v>
      </c>
      <c r="I123" s="192"/>
      <c r="J123" s="192"/>
      <c r="K123" s="192"/>
      <c r="L123" s="192"/>
      <c r="M123" s="192"/>
      <c r="N123" s="192"/>
      <c r="O123" s="192"/>
      <c r="P123" s="192"/>
      <c r="Q123" s="136"/>
      <c r="R123" s="193">
        <f t="shared" si="4"/>
        <v>0</v>
      </c>
      <c r="S123" s="138">
        <v>119</v>
      </c>
      <c r="T123" s="139"/>
      <c r="U123" s="135" t="s">
        <v>128</v>
      </c>
    </row>
    <row r="124" spans="1:21" ht="22.5" x14ac:dyDescent="0.25">
      <c r="A124" s="138">
        <v>120</v>
      </c>
      <c r="B124" s="135" t="s">
        <v>129</v>
      </c>
      <c r="C124" s="194">
        <v>68500</v>
      </c>
      <c r="D124" s="190">
        <v>12000</v>
      </c>
      <c r="E124" s="142">
        <v>22000</v>
      </c>
      <c r="F124" s="142"/>
      <c r="G124" s="191"/>
      <c r="H124" s="192"/>
      <c r="I124" s="192"/>
      <c r="J124" s="192"/>
      <c r="K124" s="192"/>
      <c r="L124" s="192"/>
      <c r="M124" s="192"/>
      <c r="N124" s="192"/>
      <c r="O124" s="192"/>
      <c r="P124" s="192"/>
      <c r="Q124" s="136"/>
      <c r="R124" s="193">
        <f t="shared" si="4"/>
        <v>78500</v>
      </c>
      <c r="S124" s="138">
        <v>120</v>
      </c>
      <c r="T124" s="139"/>
      <c r="U124" s="135" t="s">
        <v>129</v>
      </c>
    </row>
    <row r="125" spans="1:21" ht="22.5" x14ac:dyDescent="0.25">
      <c r="A125" s="138">
        <v>121</v>
      </c>
      <c r="B125" s="135" t="s">
        <v>161</v>
      </c>
      <c r="C125" s="194">
        <v>0</v>
      </c>
      <c r="D125" s="142"/>
      <c r="E125" s="142">
        <v>0</v>
      </c>
      <c r="F125" s="142"/>
      <c r="G125" s="191"/>
      <c r="H125" s="192"/>
      <c r="I125" s="192"/>
      <c r="J125" s="192"/>
      <c r="K125" s="192"/>
      <c r="L125" s="192"/>
      <c r="M125" s="192"/>
      <c r="N125" s="192"/>
      <c r="O125" s="192"/>
      <c r="P125" s="192"/>
      <c r="Q125" s="136"/>
      <c r="R125" s="193">
        <f t="shared" si="4"/>
        <v>0</v>
      </c>
      <c r="S125" s="138">
        <v>121</v>
      </c>
      <c r="T125" s="139"/>
      <c r="U125" s="135" t="s">
        <v>161</v>
      </c>
    </row>
    <row r="126" spans="1:21" ht="22.5" x14ac:dyDescent="0.25">
      <c r="A126" s="138">
        <v>122</v>
      </c>
      <c r="B126" s="135" t="s">
        <v>130</v>
      </c>
      <c r="C126" s="194">
        <v>0</v>
      </c>
      <c r="D126" s="142"/>
      <c r="E126" s="142">
        <v>22000</v>
      </c>
      <c r="F126" s="142"/>
      <c r="G126" s="191"/>
      <c r="H126" s="192"/>
      <c r="I126" s="192">
        <v>5500</v>
      </c>
      <c r="J126" s="192">
        <v>5500</v>
      </c>
      <c r="K126" s="192"/>
      <c r="L126" s="192"/>
      <c r="M126" s="192"/>
      <c r="N126" s="192"/>
      <c r="O126" s="192"/>
      <c r="P126" s="192"/>
      <c r="Q126" s="136">
        <v>5500</v>
      </c>
      <c r="R126" s="193">
        <f t="shared" si="4"/>
        <v>5500</v>
      </c>
      <c r="S126" s="138">
        <v>122</v>
      </c>
      <c r="T126" s="139"/>
      <c r="U126" s="135" t="s">
        <v>130</v>
      </c>
    </row>
    <row r="127" spans="1:21" ht="22.5" x14ac:dyDescent="0.25">
      <c r="A127" s="138">
        <v>123</v>
      </c>
      <c r="B127" s="135" t="s">
        <v>131</v>
      </c>
      <c r="C127" s="194">
        <v>0</v>
      </c>
      <c r="D127" s="142"/>
      <c r="E127" s="142">
        <v>22000</v>
      </c>
      <c r="F127" s="142">
        <v>22000</v>
      </c>
      <c r="G127" s="191"/>
      <c r="H127" s="192"/>
      <c r="I127" s="192"/>
      <c r="J127" s="192"/>
      <c r="K127" s="192"/>
      <c r="L127" s="192"/>
      <c r="M127" s="192"/>
      <c r="N127" s="192"/>
      <c r="O127" s="192"/>
      <c r="P127" s="192"/>
      <c r="Q127" s="136"/>
      <c r="R127" s="193">
        <f t="shared" si="4"/>
        <v>0</v>
      </c>
      <c r="S127" s="138">
        <v>123</v>
      </c>
      <c r="T127" s="139"/>
      <c r="U127" s="135" t="s">
        <v>131</v>
      </c>
    </row>
    <row r="128" spans="1:21" ht="22.5" x14ac:dyDescent="0.25">
      <c r="A128" s="138">
        <v>124</v>
      </c>
      <c r="B128" s="135" t="s">
        <v>132</v>
      </c>
      <c r="C128" s="194">
        <v>0</v>
      </c>
      <c r="D128" s="142"/>
      <c r="E128" s="142">
        <v>22000</v>
      </c>
      <c r="F128" s="142">
        <v>10000</v>
      </c>
      <c r="G128" s="191">
        <v>5000</v>
      </c>
      <c r="H128" s="192"/>
      <c r="I128" s="192">
        <v>2000</v>
      </c>
      <c r="J128" s="192">
        <v>2000</v>
      </c>
      <c r="K128" s="192"/>
      <c r="L128" s="192">
        <v>3000</v>
      </c>
      <c r="M128" s="192"/>
      <c r="N128" s="192"/>
      <c r="O128" s="192"/>
      <c r="P128" s="192"/>
      <c r="Q128" s="136"/>
      <c r="R128" s="193">
        <f t="shared" si="4"/>
        <v>0</v>
      </c>
      <c r="S128" s="138">
        <v>124</v>
      </c>
      <c r="T128" s="139"/>
      <c r="U128" s="135" t="s">
        <v>132</v>
      </c>
    </row>
    <row r="129" spans="1:21" ht="22.5" x14ac:dyDescent="0.25">
      <c r="A129" s="138" t="s">
        <v>133</v>
      </c>
      <c r="B129" s="135" t="s">
        <v>134</v>
      </c>
      <c r="C129" s="194">
        <v>0</v>
      </c>
      <c r="D129" s="142"/>
      <c r="E129" s="142">
        <v>22000</v>
      </c>
      <c r="F129" s="142"/>
      <c r="G129" s="191"/>
      <c r="H129" s="192"/>
      <c r="I129" s="192"/>
      <c r="J129" s="192"/>
      <c r="K129" s="192"/>
      <c r="L129" s="192"/>
      <c r="M129" s="192">
        <v>22000</v>
      </c>
      <c r="N129" s="192"/>
      <c r="O129" s="192"/>
      <c r="P129" s="192"/>
      <c r="Q129" s="136"/>
      <c r="R129" s="193">
        <f t="shared" si="4"/>
        <v>0</v>
      </c>
      <c r="S129" s="138" t="s">
        <v>133</v>
      </c>
      <c r="T129" s="139"/>
      <c r="U129" s="135" t="s">
        <v>134</v>
      </c>
    </row>
    <row r="130" spans="1:21" ht="22.5" x14ac:dyDescent="0.25">
      <c r="A130" s="138">
        <v>126</v>
      </c>
      <c r="B130" s="135" t="s">
        <v>135</v>
      </c>
      <c r="C130" s="194">
        <v>-15930</v>
      </c>
      <c r="D130" s="142"/>
      <c r="E130" s="142">
        <v>22000</v>
      </c>
      <c r="F130" s="142"/>
      <c r="G130" s="191"/>
      <c r="H130" s="192">
        <v>6070</v>
      </c>
      <c r="I130" s="192"/>
      <c r="J130" s="192"/>
      <c r="K130" s="192"/>
      <c r="L130" s="192"/>
      <c r="M130" s="192"/>
      <c r="N130" s="192"/>
      <c r="O130" s="192"/>
      <c r="P130" s="192"/>
      <c r="Q130" s="136"/>
      <c r="R130" s="193">
        <f t="shared" si="4"/>
        <v>0</v>
      </c>
      <c r="S130" s="138">
        <v>126</v>
      </c>
      <c r="T130" s="139"/>
      <c r="U130" s="135" t="s">
        <v>135</v>
      </c>
    </row>
    <row r="131" spans="1:21" ht="22.5" x14ac:dyDescent="0.25">
      <c r="A131" s="138">
        <v>128</v>
      </c>
      <c r="B131" s="135" t="s">
        <v>136</v>
      </c>
      <c r="C131" s="194">
        <v>3000.3499999999985</v>
      </c>
      <c r="D131" s="142">
        <v>3000.35</v>
      </c>
      <c r="E131" s="142">
        <v>22000</v>
      </c>
      <c r="F131" s="142"/>
      <c r="G131" s="191"/>
      <c r="H131" s="192"/>
      <c r="I131" s="192"/>
      <c r="J131" s="192">
        <v>5000</v>
      </c>
      <c r="K131" s="192">
        <v>7000</v>
      </c>
      <c r="L131" s="192"/>
      <c r="M131" s="192"/>
      <c r="N131" s="192"/>
      <c r="O131" s="192"/>
      <c r="P131" s="192"/>
      <c r="Q131" s="136">
        <v>10000</v>
      </c>
      <c r="R131" s="193">
        <f t="shared" si="4"/>
        <v>0</v>
      </c>
      <c r="S131" s="138">
        <v>128</v>
      </c>
      <c r="T131" s="139"/>
      <c r="U131" s="135" t="s">
        <v>136</v>
      </c>
    </row>
    <row r="132" spans="1:21" ht="45" x14ac:dyDescent="0.25">
      <c r="A132" s="138">
        <v>129</v>
      </c>
      <c r="B132" s="135" t="s">
        <v>137</v>
      </c>
      <c r="C132" s="194">
        <v>62404</v>
      </c>
      <c r="D132" s="190">
        <v>41000</v>
      </c>
      <c r="E132" s="142">
        <v>22000</v>
      </c>
      <c r="F132" s="142"/>
      <c r="G132" s="191"/>
      <c r="H132" s="192"/>
      <c r="I132" s="192"/>
      <c r="J132" s="192"/>
      <c r="K132" s="192"/>
      <c r="L132" s="192"/>
      <c r="M132" s="192"/>
      <c r="N132" s="192"/>
      <c r="O132" s="192"/>
      <c r="P132" s="192"/>
      <c r="Q132" s="136"/>
      <c r="R132" s="193">
        <f t="shared" si="4"/>
        <v>43404</v>
      </c>
      <c r="S132" s="138">
        <v>129</v>
      </c>
      <c r="T132" s="139"/>
      <c r="U132" s="135" t="s">
        <v>137</v>
      </c>
    </row>
    <row r="133" spans="1:21" ht="22.5" x14ac:dyDescent="0.25">
      <c r="A133" s="138" t="s">
        <v>138</v>
      </c>
      <c r="B133" s="135" t="s">
        <v>139</v>
      </c>
      <c r="C133" s="194">
        <v>4200</v>
      </c>
      <c r="D133" s="142">
        <v>4200</v>
      </c>
      <c r="E133" s="142">
        <v>22000</v>
      </c>
      <c r="F133" s="142"/>
      <c r="G133" s="191"/>
      <c r="H133" s="192"/>
      <c r="I133" s="192">
        <v>5400</v>
      </c>
      <c r="J133" s="192"/>
      <c r="K133" s="192"/>
      <c r="L133" s="192"/>
      <c r="M133" s="192"/>
      <c r="N133" s="192"/>
      <c r="O133" s="192"/>
      <c r="P133" s="192"/>
      <c r="Q133" s="136"/>
      <c r="R133" s="193">
        <f t="shared" si="4"/>
        <v>16600</v>
      </c>
      <c r="S133" s="138" t="s">
        <v>138</v>
      </c>
      <c r="T133" s="139"/>
      <c r="U133" s="135" t="s">
        <v>139</v>
      </c>
    </row>
    <row r="134" spans="1:21" ht="22.5" x14ac:dyDescent="0.25">
      <c r="A134" s="138" t="s">
        <v>140</v>
      </c>
      <c r="B134" s="135" t="s">
        <v>141</v>
      </c>
      <c r="C134" s="194">
        <v>0</v>
      </c>
      <c r="D134" s="142"/>
      <c r="E134" s="142">
        <v>22000</v>
      </c>
      <c r="F134" s="142">
        <v>2000</v>
      </c>
      <c r="G134" s="191">
        <v>2000</v>
      </c>
      <c r="H134" s="192">
        <v>3000</v>
      </c>
      <c r="I134" s="192">
        <v>5000</v>
      </c>
      <c r="J134" s="192">
        <v>5000</v>
      </c>
      <c r="K134" s="192"/>
      <c r="L134" s="192"/>
      <c r="M134" s="192"/>
      <c r="N134" s="192"/>
      <c r="O134" s="192">
        <v>5000</v>
      </c>
      <c r="P134" s="192"/>
      <c r="Q134" s="136"/>
      <c r="R134" s="193">
        <f t="shared" si="4"/>
        <v>0</v>
      </c>
      <c r="S134" s="138" t="s">
        <v>140</v>
      </c>
      <c r="T134" s="139"/>
      <c r="U134" s="135" t="s">
        <v>141</v>
      </c>
    </row>
    <row r="135" spans="1:21" ht="22.5" x14ac:dyDescent="0.25">
      <c r="A135" s="138">
        <v>131</v>
      </c>
      <c r="B135" s="135" t="s">
        <v>142</v>
      </c>
      <c r="C135" s="194">
        <v>0</v>
      </c>
      <c r="D135" s="142"/>
      <c r="E135" s="142">
        <v>22000</v>
      </c>
      <c r="F135" s="142"/>
      <c r="G135" s="191"/>
      <c r="H135" s="192"/>
      <c r="I135" s="192"/>
      <c r="J135" s="192"/>
      <c r="K135" s="192"/>
      <c r="L135" s="192"/>
      <c r="M135" s="192"/>
      <c r="N135" s="192"/>
      <c r="O135" s="192"/>
      <c r="P135" s="192"/>
      <c r="Q135" s="136"/>
      <c r="R135" s="193">
        <f t="shared" si="4"/>
        <v>22000</v>
      </c>
      <c r="S135" s="138">
        <v>131</v>
      </c>
      <c r="T135" s="139"/>
      <c r="U135" s="135" t="s">
        <v>142</v>
      </c>
    </row>
    <row r="136" spans="1:21" ht="22.5" x14ac:dyDescent="0.25">
      <c r="A136" s="138">
        <v>132</v>
      </c>
      <c r="B136" s="135" t="s">
        <v>143</v>
      </c>
      <c r="C136" s="194"/>
      <c r="D136" s="142"/>
      <c r="E136" s="142">
        <v>22000</v>
      </c>
      <c r="F136" s="142"/>
      <c r="G136" s="191"/>
      <c r="H136" s="192"/>
      <c r="I136" s="192"/>
      <c r="J136" s="192"/>
      <c r="K136" s="192"/>
      <c r="L136" s="192"/>
      <c r="M136" s="192"/>
      <c r="N136" s="192"/>
      <c r="O136" s="192"/>
      <c r="P136" s="192">
        <v>22000</v>
      </c>
      <c r="Q136" s="136"/>
      <c r="R136" s="193">
        <f t="shared" si="4"/>
        <v>0</v>
      </c>
      <c r="S136" s="138">
        <v>132</v>
      </c>
      <c r="T136" s="139"/>
      <c r="U136" s="135" t="s">
        <v>143</v>
      </c>
    </row>
    <row r="137" spans="1:21" ht="22.5" x14ac:dyDescent="0.25">
      <c r="A137" s="138">
        <v>133</v>
      </c>
      <c r="B137" s="135" t="s">
        <v>144</v>
      </c>
      <c r="C137" s="194">
        <v>25000</v>
      </c>
      <c r="D137" s="190"/>
      <c r="E137" s="142">
        <v>22000</v>
      </c>
      <c r="F137" s="142"/>
      <c r="G137" s="191"/>
      <c r="H137" s="192"/>
      <c r="I137" s="192"/>
      <c r="J137" s="192"/>
      <c r="K137" s="192"/>
      <c r="L137" s="192"/>
      <c r="M137" s="192"/>
      <c r="N137" s="192"/>
      <c r="O137" s="192"/>
      <c r="P137" s="192"/>
      <c r="Q137" s="136"/>
      <c r="R137" s="193">
        <f t="shared" si="4"/>
        <v>47000</v>
      </c>
      <c r="S137" s="138">
        <v>133</v>
      </c>
      <c r="T137" s="139"/>
      <c r="U137" s="135" t="s">
        <v>144</v>
      </c>
    </row>
    <row r="138" spans="1:21" ht="22.5" x14ac:dyDescent="0.25">
      <c r="A138" s="138">
        <v>134</v>
      </c>
      <c r="B138" s="135" t="s">
        <v>145</v>
      </c>
      <c r="C138" s="194">
        <v>0</v>
      </c>
      <c r="D138" s="190"/>
      <c r="E138" s="142">
        <v>22000</v>
      </c>
      <c r="F138" s="142"/>
      <c r="G138" s="191">
        <v>5000</v>
      </c>
      <c r="H138" s="192">
        <v>3000</v>
      </c>
      <c r="I138" s="192"/>
      <c r="J138" s="192"/>
      <c r="K138" s="192">
        <v>14000</v>
      </c>
      <c r="L138" s="192"/>
      <c r="M138" s="192"/>
      <c r="N138" s="192"/>
      <c r="O138" s="192"/>
      <c r="P138" s="192"/>
      <c r="Q138" s="136"/>
      <c r="R138" s="193">
        <f t="shared" si="4"/>
        <v>0</v>
      </c>
      <c r="S138" s="138">
        <v>134</v>
      </c>
      <c r="T138" s="139"/>
      <c r="U138" s="135" t="s">
        <v>145</v>
      </c>
    </row>
    <row r="139" spans="1:21" ht="22.5" x14ac:dyDescent="0.25">
      <c r="A139" s="138">
        <v>135</v>
      </c>
      <c r="B139" s="135" t="s">
        <v>146</v>
      </c>
      <c r="C139" s="194">
        <v>0</v>
      </c>
      <c r="D139" s="142"/>
      <c r="E139" s="142">
        <v>22000</v>
      </c>
      <c r="F139" s="142"/>
      <c r="G139" s="191"/>
      <c r="H139" s="192"/>
      <c r="I139" s="192">
        <v>5000</v>
      </c>
      <c r="J139" s="192">
        <v>5000</v>
      </c>
      <c r="K139" s="192">
        <v>12000</v>
      </c>
      <c r="L139" s="192"/>
      <c r="M139" s="192"/>
      <c r="N139" s="192"/>
      <c r="O139" s="192"/>
      <c r="P139" s="192"/>
      <c r="Q139" s="136"/>
      <c r="R139" s="193">
        <f t="shared" si="4"/>
        <v>0</v>
      </c>
      <c r="S139" s="138">
        <v>135</v>
      </c>
      <c r="T139" s="139"/>
      <c r="U139" s="135" t="s">
        <v>146</v>
      </c>
    </row>
    <row r="140" spans="1:21" ht="22.5" x14ac:dyDescent="0.25">
      <c r="A140" s="138">
        <v>136</v>
      </c>
      <c r="B140" s="135" t="s">
        <v>147</v>
      </c>
      <c r="C140" s="194">
        <v>0</v>
      </c>
      <c r="D140" s="142"/>
      <c r="E140" s="142">
        <v>22000</v>
      </c>
      <c r="F140" s="142"/>
      <c r="G140" s="191"/>
      <c r="H140" s="192">
        <v>12000</v>
      </c>
      <c r="I140" s="192"/>
      <c r="J140" s="192"/>
      <c r="K140" s="192">
        <v>10000</v>
      </c>
      <c r="L140" s="192"/>
      <c r="M140" s="192"/>
      <c r="N140" s="192"/>
      <c r="O140" s="192"/>
      <c r="P140" s="192"/>
      <c r="Q140" s="136"/>
      <c r="R140" s="193">
        <f t="shared" si="4"/>
        <v>0</v>
      </c>
      <c r="S140" s="138">
        <v>136</v>
      </c>
      <c r="T140" s="139"/>
      <c r="U140" s="135" t="s">
        <v>147</v>
      </c>
    </row>
    <row r="141" spans="1:21" ht="22.5" x14ac:dyDescent="0.25">
      <c r="A141" s="138">
        <v>137</v>
      </c>
      <c r="B141" s="135" t="s">
        <v>148</v>
      </c>
      <c r="C141" s="194">
        <v>0</v>
      </c>
      <c r="D141" s="142"/>
      <c r="E141" s="142">
        <v>22000</v>
      </c>
      <c r="F141" s="142"/>
      <c r="G141" s="191"/>
      <c r="H141" s="192"/>
      <c r="I141" s="192"/>
      <c r="J141" s="192"/>
      <c r="K141" s="192"/>
      <c r="L141" s="192"/>
      <c r="M141" s="192">
        <v>7000</v>
      </c>
      <c r="N141" s="192">
        <v>7000</v>
      </c>
      <c r="O141" s="192">
        <v>8000</v>
      </c>
      <c r="P141" s="192"/>
      <c r="Q141" s="136"/>
      <c r="R141" s="193">
        <f t="shared" si="4"/>
        <v>0</v>
      </c>
      <c r="S141" s="138">
        <v>137</v>
      </c>
      <c r="T141" s="139"/>
      <c r="U141" s="135" t="s">
        <v>148</v>
      </c>
    </row>
    <row r="142" spans="1:21" ht="22.5" x14ac:dyDescent="0.25">
      <c r="A142" s="138">
        <v>138</v>
      </c>
      <c r="B142" s="135" t="s">
        <v>149</v>
      </c>
      <c r="C142" s="194">
        <v>0</v>
      </c>
      <c r="D142" s="142"/>
      <c r="E142" s="142">
        <v>22000</v>
      </c>
      <c r="F142" s="142"/>
      <c r="G142" s="191">
        <v>2000</v>
      </c>
      <c r="H142" s="192">
        <v>2000</v>
      </c>
      <c r="I142" s="192">
        <v>2000</v>
      </c>
      <c r="J142" s="192"/>
      <c r="K142" s="192">
        <v>4000</v>
      </c>
      <c r="L142" s="192">
        <v>4000</v>
      </c>
      <c r="M142" s="192">
        <v>2000</v>
      </c>
      <c r="N142" s="192">
        <v>2000</v>
      </c>
      <c r="O142" s="192">
        <v>2000</v>
      </c>
      <c r="P142" s="192">
        <v>2000</v>
      </c>
      <c r="Q142" s="136"/>
      <c r="R142" s="193">
        <f t="shared" si="4"/>
        <v>0</v>
      </c>
      <c r="S142" s="138">
        <v>138</v>
      </c>
      <c r="T142" s="139"/>
      <c r="U142" s="135" t="s">
        <v>149</v>
      </c>
    </row>
    <row r="143" spans="1:21" ht="22.5" x14ac:dyDescent="0.25">
      <c r="A143" s="138">
        <v>139</v>
      </c>
      <c r="B143" s="135" t="s">
        <v>150</v>
      </c>
      <c r="C143" s="194">
        <v>0</v>
      </c>
      <c r="D143" s="142"/>
      <c r="E143" s="142">
        <v>22000</v>
      </c>
      <c r="F143" s="142"/>
      <c r="G143" s="191">
        <v>22000</v>
      </c>
      <c r="H143" s="192"/>
      <c r="I143" s="192"/>
      <c r="J143" s="192"/>
      <c r="K143" s="192"/>
      <c r="L143" s="192"/>
      <c r="M143" s="192"/>
      <c r="N143" s="192"/>
      <c r="O143" s="192"/>
      <c r="P143" s="192"/>
      <c r="Q143" s="136"/>
      <c r="R143" s="193">
        <f t="shared" si="4"/>
        <v>0</v>
      </c>
      <c r="S143" s="138">
        <v>139</v>
      </c>
      <c r="T143" s="139"/>
      <c r="U143" s="135" t="s">
        <v>150</v>
      </c>
    </row>
    <row r="144" spans="1:21" ht="40.9" customHeight="1" x14ac:dyDescent="0.25">
      <c r="A144" s="138">
        <v>140</v>
      </c>
      <c r="B144" s="135" t="s">
        <v>207</v>
      </c>
      <c r="C144" s="194">
        <v>25000</v>
      </c>
      <c r="D144" s="190">
        <v>25000</v>
      </c>
      <c r="E144" s="142">
        <v>22000</v>
      </c>
      <c r="F144" s="142"/>
      <c r="G144" s="191"/>
      <c r="H144" s="192"/>
      <c r="I144" s="192"/>
      <c r="J144" s="192"/>
      <c r="K144" s="192"/>
      <c r="L144" s="192"/>
      <c r="M144" s="192"/>
      <c r="N144" s="192"/>
      <c r="O144" s="192"/>
      <c r="P144" s="192">
        <v>22000</v>
      </c>
      <c r="Q144" s="136"/>
      <c r="R144" s="193">
        <f t="shared" si="4"/>
        <v>0</v>
      </c>
      <c r="S144" s="138">
        <v>140</v>
      </c>
      <c r="T144" s="139"/>
      <c r="U144" s="135" t="s">
        <v>207</v>
      </c>
    </row>
    <row r="145" spans="1:21" ht="22.5" x14ac:dyDescent="0.25">
      <c r="A145" s="138">
        <v>141</v>
      </c>
      <c r="B145" s="135" t="s">
        <v>151</v>
      </c>
      <c r="C145" s="194">
        <v>-4</v>
      </c>
      <c r="D145" s="195"/>
      <c r="E145" s="142">
        <v>22000</v>
      </c>
      <c r="F145" s="142"/>
      <c r="G145" s="191">
        <v>5000</v>
      </c>
      <c r="H145" s="192">
        <v>5000</v>
      </c>
      <c r="I145" s="192">
        <v>5000</v>
      </c>
      <c r="J145" s="192">
        <v>1996</v>
      </c>
      <c r="K145" s="192">
        <v>5000</v>
      </c>
      <c r="L145" s="192"/>
      <c r="M145" s="192"/>
      <c r="N145" s="192"/>
      <c r="O145" s="192"/>
      <c r="P145" s="192"/>
      <c r="Q145" s="136"/>
      <c r="R145" s="193">
        <f t="shared" si="4"/>
        <v>0</v>
      </c>
      <c r="S145" s="138">
        <v>141</v>
      </c>
      <c r="T145" s="139"/>
      <c r="U145" s="135" t="s">
        <v>151</v>
      </c>
    </row>
    <row r="146" spans="1:21" ht="22.5" customHeight="1" x14ac:dyDescent="0.25">
      <c r="A146" s="138">
        <v>142</v>
      </c>
      <c r="B146" s="135" t="s">
        <v>152</v>
      </c>
      <c r="C146" s="194">
        <v>209550.35</v>
      </c>
      <c r="D146" s="190"/>
      <c r="E146" s="142">
        <v>22000</v>
      </c>
      <c r="F146" s="142"/>
      <c r="G146" s="191"/>
      <c r="H146" s="192"/>
      <c r="I146" s="192"/>
      <c r="J146" s="192"/>
      <c r="K146" s="192"/>
      <c r="L146" s="192"/>
      <c r="M146" s="192"/>
      <c r="N146" s="192"/>
      <c r="O146" s="192"/>
      <c r="P146" s="192"/>
      <c r="Q146" s="136"/>
      <c r="R146" s="193">
        <f t="shared" si="4"/>
        <v>231550.35</v>
      </c>
      <c r="S146" s="138">
        <v>142</v>
      </c>
      <c r="T146" s="139"/>
      <c r="U146" s="135" t="s">
        <v>152</v>
      </c>
    </row>
    <row r="147" spans="1:21" ht="22.5" x14ac:dyDescent="0.25">
      <c r="A147" s="138" t="s">
        <v>153</v>
      </c>
      <c r="B147" s="135" t="s">
        <v>154</v>
      </c>
      <c r="C147" s="194">
        <v>-1.4551693183761927E-12</v>
      </c>
      <c r="D147" s="195"/>
      <c r="E147" s="142">
        <v>22000</v>
      </c>
      <c r="F147" s="142"/>
      <c r="G147" s="191"/>
      <c r="H147" s="192"/>
      <c r="I147" s="192">
        <v>22000</v>
      </c>
      <c r="J147" s="192"/>
      <c r="K147" s="192"/>
      <c r="L147" s="192"/>
      <c r="M147" s="192"/>
      <c r="N147" s="192"/>
      <c r="O147" s="192"/>
      <c r="P147" s="192"/>
      <c r="Q147" s="136"/>
      <c r="R147" s="193">
        <f t="shared" si="4"/>
        <v>0</v>
      </c>
      <c r="S147" s="138" t="s">
        <v>153</v>
      </c>
      <c r="T147" s="139"/>
      <c r="U147" s="135" t="s">
        <v>154</v>
      </c>
    </row>
    <row r="148" spans="1:21" ht="22.5" x14ac:dyDescent="0.25">
      <c r="A148" s="138" t="s">
        <v>155</v>
      </c>
      <c r="B148" s="135" t="s">
        <v>156</v>
      </c>
      <c r="C148" s="194">
        <v>0</v>
      </c>
      <c r="D148" s="195"/>
      <c r="E148" s="142">
        <v>22000</v>
      </c>
      <c r="F148" s="142"/>
      <c r="G148" s="191"/>
      <c r="H148" s="192"/>
      <c r="I148" s="192"/>
      <c r="J148" s="192">
        <v>22000</v>
      </c>
      <c r="K148" s="192"/>
      <c r="L148" s="192"/>
      <c r="M148" s="192"/>
      <c r="N148" s="192"/>
      <c r="O148" s="192"/>
      <c r="P148" s="192"/>
      <c r="Q148" s="136"/>
      <c r="R148" s="193">
        <f t="shared" si="4"/>
        <v>0</v>
      </c>
      <c r="S148" s="138" t="s">
        <v>155</v>
      </c>
      <c r="T148" s="139"/>
      <c r="U148" s="135" t="s">
        <v>156</v>
      </c>
    </row>
    <row r="149" spans="1:21" ht="23.25" thickBot="1" x14ac:dyDescent="0.3">
      <c r="A149" s="148">
        <v>144</v>
      </c>
      <c r="B149" s="150" t="s">
        <v>157</v>
      </c>
      <c r="C149" s="196">
        <v>0</v>
      </c>
      <c r="D149" s="197"/>
      <c r="E149" s="198">
        <v>22000</v>
      </c>
      <c r="F149" s="198"/>
      <c r="G149" s="199">
        <v>2200</v>
      </c>
      <c r="H149" s="200">
        <v>2200</v>
      </c>
      <c r="I149" s="200">
        <v>2200</v>
      </c>
      <c r="J149" s="200">
        <v>2200</v>
      </c>
      <c r="K149" s="200"/>
      <c r="L149" s="200"/>
      <c r="M149" s="200"/>
      <c r="N149" s="200">
        <v>2500</v>
      </c>
      <c r="O149" s="200">
        <v>2500</v>
      </c>
      <c r="P149" s="200">
        <v>2700</v>
      </c>
      <c r="Q149" s="201">
        <v>5500</v>
      </c>
      <c r="R149" s="202">
        <f t="shared" si="4"/>
        <v>0</v>
      </c>
      <c r="S149" s="148">
        <v>144</v>
      </c>
      <c r="T149" s="149"/>
      <c r="U149" s="150" t="s">
        <v>157</v>
      </c>
    </row>
    <row r="150" spans="1:21" ht="15.75" thickBot="1" x14ac:dyDescent="0.3">
      <c r="A150" s="203"/>
      <c r="B150" s="204" t="s">
        <v>199</v>
      </c>
      <c r="C150" s="205">
        <f>SUBTOTAL(9,C5:C146)</f>
        <v>1807155.1100000003</v>
      </c>
      <c r="D150" s="206">
        <f>SUBTOTAL(9,D5:D146)</f>
        <v>640983.71</v>
      </c>
      <c r="E150" s="207">
        <f t="shared" ref="E150:Q150" si="5">SUM(E4:E149)</f>
        <v>3146000</v>
      </c>
      <c r="F150" s="206">
        <f t="shared" si="5"/>
        <v>177833.34</v>
      </c>
      <c r="G150" s="206">
        <f t="shared" si="5"/>
        <v>262733.33999999997</v>
      </c>
      <c r="H150" s="206">
        <f t="shared" si="5"/>
        <v>250103.34</v>
      </c>
      <c r="I150" s="206">
        <f t="shared" si="5"/>
        <v>334633.33999999997</v>
      </c>
      <c r="J150" s="206">
        <f t="shared" si="5"/>
        <v>171696</v>
      </c>
      <c r="K150" s="206">
        <f t="shared" si="5"/>
        <v>346533.33999999997</v>
      </c>
      <c r="L150" s="206">
        <f t="shared" si="5"/>
        <v>124033.34</v>
      </c>
      <c r="M150" s="206">
        <f t="shared" si="5"/>
        <v>311844</v>
      </c>
      <c r="N150" s="206">
        <f t="shared" si="5"/>
        <v>105333.34</v>
      </c>
      <c r="O150" s="206">
        <f t="shared" si="5"/>
        <v>254356.02</v>
      </c>
      <c r="P150" s="206">
        <f t="shared" si="5"/>
        <v>105033.34</v>
      </c>
      <c r="Q150" s="208">
        <f t="shared" si="5"/>
        <v>152833.26</v>
      </c>
      <c r="R150" s="209">
        <f t="shared" si="4"/>
        <v>1715205.4000000013</v>
      </c>
      <c r="S150" s="157"/>
    </row>
    <row r="151" spans="1:21" x14ac:dyDescent="0.25">
      <c r="A151" s="210">
        <v>154</v>
      </c>
      <c r="B151" s="211" t="s">
        <v>158</v>
      </c>
      <c r="C151" s="212"/>
      <c r="D151" s="213"/>
      <c r="E151" s="214">
        <v>3146000</v>
      </c>
      <c r="R151" s="215">
        <f>E151-F150-G150-H150-I150-J150-K150-L150-M150-N150-O150-P150-Q150</f>
        <v>549034.00000000058</v>
      </c>
      <c r="S151" s="155" t="s">
        <v>209</v>
      </c>
    </row>
    <row r="152" spans="1:21" x14ac:dyDescent="0.25">
      <c r="A152" s="216">
        <v>8</v>
      </c>
      <c r="B152" s="217" t="s">
        <v>159</v>
      </c>
      <c r="D152" s="213" t="s">
        <v>170</v>
      </c>
    </row>
    <row r="153" spans="1:21" x14ac:dyDescent="0.25">
      <c r="A153" s="219">
        <v>7</v>
      </c>
      <c r="B153" s="217" t="s">
        <v>160</v>
      </c>
      <c r="D153" s="213" t="s">
        <v>170</v>
      </c>
      <c r="E153" s="220">
        <f>SUM(E4:E149)</f>
        <v>3146000</v>
      </c>
      <c r="I153" s="155" t="s">
        <v>170</v>
      </c>
      <c r="K153" s="155" t="s">
        <v>170</v>
      </c>
      <c r="R153" s="220"/>
    </row>
    <row r="154" spans="1:21" x14ac:dyDescent="0.25">
      <c r="A154" s="219"/>
    </row>
    <row r="157" spans="1:21" x14ac:dyDescent="0.25">
      <c r="D157" s="222">
        <f>SUBTOTAL(9,C5:C146)</f>
        <v>1807155.1100000003</v>
      </c>
      <c r="E157" s="155">
        <f>SUBTOTAL(9,D5:D146)</f>
        <v>640983.71</v>
      </c>
    </row>
    <row r="160" spans="1:21" x14ac:dyDescent="0.25">
      <c r="F160" s="155" t="s">
        <v>170</v>
      </c>
    </row>
    <row r="167" spans="6:7" x14ac:dyDescent="0.25">
      <c r="F167" s="155" t="s">
        <v>170</v>
      </c>
    </row>
    <row r="176" spans="6:7" x14ac:dyDescent="0.25">
      <c r="G176" s="155" t="s">
        <v>170</v>
      </c>
    </row>
    <row r="189" spans="11:11" x14ac:dyDescent="0.25">
      <c r="K189" s="155" t="s">
        <v>170</v>
      </c>
    </row>
  </sheetData>
  <autoFilter ref="R1:R154"/>
  <mergeCells count="8">
    <mergeCell ref="U2:U3"/>
    <mergeCell ref="S2:S3"/>
    <mergeCell ref="A1:S1"/>
    <mergeCell ref="C2:D2"/>
    <mergeCell ref="E2:F2"/>
    <mergeCell ref="R2:R3"/>
    <mergeCell ref="B2:B3"/>
    <mergeCell ref="A2:A3"/>
  </mergeCells>
  <conditionalFormatting sqref="R4:R149">
    <cfRule type="cellIs" dxfId="1" priority="1" operator="greaterThan">
      <formula>22100</formula>
    </cfRule>
  </conditionalFormatting>
  <pageMargins left="0.7" right="0.7" top="0.75" bottom="0.75" header="0.3" footer="0.3"/>
  <pageSetup paperSize="9" scale="3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25-26</vt:lpstr>
      <vt:lpstr>Задолженности</vt:lpstr>
      <vt:lpstr>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2026-04-03T13:11:43Z</dcterms:modified>
</cp:coreProperties>
</file>